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90" tabRatio="626" firstSheet="1" activeTab="1"/>
  </bookViews>
  <sheets>
    <sheet name="PUESTO" sheetId="1" r:id="rId1"/>
    <sheet name="TABULADOR" sheetId="2" r:id="rId2"/>
    <sheet name="Ejercicio" sheetId="3" r:id="rId3"/>
  </sheets>
  <definedNames>
    <definedName name="_xlnm.Print_Area" localSheetId="1">'TABULADOR'!$A$1:$J$112</definedName>
  </definedNames>
  <calcPr fullCalcOnLoad="1"/>
</workbook>
</file>

<file path=xl/sharedStrings.xml><?xml version="1.0" encoding="utf-8"?>
<sst xmlns="http://schemas.openxmlformats.org/spreadsheetml/2006/main" count="368" uniqueCount="96">
  <si>
    <t>GIRO</t>
  </si>
  <si>
    <t>FRUTAS</t>
  </si>
  <si>
    <t>BOTANAS Y SODAS</t>
  </si>
  <si>
    <t>HELADOS</t>
  </si>
  <si>
    <t>ELOTES</t>
  </si>
  <si>
    <t>BRINCA-BRINCA</t>
  </si>
  <si>
    <t>GLOBOS</t>
  </si>
  <si>
    <t>PRODUCTOS NATURISTAS</t>
  </si>
  <si>
    <t>YOGURTH</t>
  </si>
  <si>
    <t>BEBIDAS</t>
  </si>
  <si>
    <t>MIEL</t>
  </si>
  <si>
    <t>JUGOS</t>
  </si>
  <si>
    <t>ALIMENTOS</t>
  </si>
  <si>
    <t>JUEGOS MECÁNICOS</t>
  </si>
  <si>
    <t>MAQUILLAJE INFANTIL</t>
  </si>
  <si>
    <t>JUGUETES</t>
  </si>
  <si>
    <t>RULETA</t>
  </si>
  <si>
    <t>RASPADOS</t>
  </si>
  <si>
    <t>ALGODONES</t>
  </si>
  <si>
    <t>TRENECITO</t>
  </si>
  <si>
    <t>LOCAL</t>
  </si>
  <si>
    <t>CANICAS</t>
  </si>
  <si>
    <t>SUBGIRO</t>
  </si>
  <si>
    <t>COMIDA RÁPIDA</t>
  </si>
  <si>
    <t>BARBACOA</t>
  </si>
  <si>
    <t>CD. DEPORTIVA</t>
  </si>
  <si>
    <t>ARREGLOS</t>
  </si>
  <si>
    <t>FLORALES</t>
  </si>
  <si>
    <t>REGALOS</t>
  </si>
  <si>
    <t>MISCELÁNEO</t>
  </si>
  <si>
    <t>SERVICIOS</t>
  </si>
  <si>
    <t>CARROS ELÉCTRICOS</t>
  </si>
  <si>
    <t>PELUCHES</t>
  </si>
  <si>
    <t>PLUMAS</t>
  </si>
  <si>
    <t>NATURISTAS</t>
  </si>
  <si>
    <t>PALETAS Y BOLIS</t>
  </si>
  <si>
    <t>JICALETAS</t>
  </si>
  <si>
    <t>PAPALOTES</t>
  </si>
  <si>
    <t>SEM</t>
  </si>
  <si>
    <t>F.S.</t>
  </si>
  <si>
    <t>EV</t>
  </si>
  <si>
    <t>UNIDAD: CIUDAD DEPORTIVA</t>
  </si>
  <si>
    <t>N.D.</t>
  </si>
  <si>
    <t>N.D</t>
  </si>
  <si>
    <t>UNIDAD: DEPORTIVA SUR</t>
  </si>
  <si>
    <t>UNIDAD: JOSÉ PISTOLAS MENÉSES</t>
  </si>
  <si>
    <t>AGUAS FRESCAS</t>
  </si>
  <si>
    <t>JUGOS NATURALES</t>
  </si>
  <si>
    <t>COMIDA RAPIDA</t>
  </si>
  <si>
    <t>FRUTAS Y JICALETAS</t>
  </si>
  <si>
    <t>UNIDAD: JOSÉ VASCONCELOS</t>
  </si>
  <si>
    <t>UNIDAD: GIMNASIO RODRIGO M. QUEVEDO</t>
  </si>
  <si>
    <t>MISCELANEO</t>
  </si>
  <si>
    <t>DEPORTIVA SUR</t>
  </si>
  <si>
    <t>UNIDAD: GRAN ESTADIO CHIHUAHUA</t>
  </si>
  <si>
    <t>UNIDAD: PONCE DE LEÓN</t>
  </si>
  <si>
    <t>PAN</t>
  </si>
  <si>
    <t>PAN DE NATA</t>
  </si>
  <si>
    <t>CUOTA X M2</t>
  </si>
  <si>
    <t>CARRITOS ELÉCTRICOS</t>
  </si>
  <si>
    <t>BUNGIE SALTARIN</t>
  </si>
  <si>
    <t>EJERCICIOS DE EJEMPLO</t>
  </si>
  <si>
    <t>VENDEDOR</t>
  </si>
  <si>
    <t>CUOTA</t>
  </si>
  <si>
    <t>FELIPA ADRIANA HERNADEZ</t>
  </si>
  <si>
    <t>DIAS</t>
  </si>
  <si>
    <t>SEMANA</t>
  </si>
  <si>
    <t>MAURO MORENO SANDOVAL</t>
  </si>
  <si>
    <t>FIN DE SEMANA</t>
  </si>
  <si>
    <t>UNIDAD DEPORTIVA</t>
  </si>
  <si>
    <t>JOSÉ FRANCISCO JIMÉNEZ LÓPEZ</t>
  </si>
  <si>
    <t>BEATRIZ DE LA PEÑA RIVAS</t>
  </si>
  <si>
    <t>CARRITOS ELECTRICOS</t>
  </si>
  <si>
    <t>PISTOLAS MENESES</t>
  </si>
  <si>
    <t>MOISES FRANCO RIVERA</t>
  </si>
  <si>
    <t>PAPAS FRITAS</t>
  </si>
  <si>
    <t>CERÁMICA</t>
  </si>
  <si>
    <t>MONTABLES</t>
  </si>
  <si>
    <t>ADORNOS PARA EL CABELLO</t>
  </si>
  <si>
    <t>FRUTAS Y AGUAS FRESCAS</t>
  </si>
  <si>
    <t>TEPACHE</t>
  </si>
  <si>
    <t>GOLFITO</t>
  </si>
  <si>
    <t>CAFÉ</t>
  </si>
  <si>
    <t>UNIDAD: MARCOS VALDES BUGARINI</t>
  </si>
  <si>
    <t>UNIDAD: LA ESPERANZA - INFONAVIT NACIONAL</t>
  </si>
  <si>
    <t>BARCO PIRATA</t>
  </si>
  <si>
    <t>CREPAS Y WAFLES</t>
  </si>
  <si>
    <t>PALOMITAS</t>
  </si>
  <si>
    <t>SUPERFICIE M2</t>
  </si>
  <si>
    <t>CUOTA TURNO</t>
  </si>
  <si>
    <t>TURNOS</t>
  </si>
  <si>
    <t>CUOTA TOTAL</t>
  </si>
  <si>
    <t>CUOTA LOCAL</t>
  </si>
  <si>
    <t>UNIDAD: ORIENTE SIGLO XXI</t>
  </si>
  <si>
    <t>UNIDADES DEPORTIVAS TIPO CIUDAD JUÁREZ</t>
  </si>
  <si>
    <t>TABULADOR PARA VENDEDORES POR GIRO VIGENTE AL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</si>
</sst>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_-&quot;$&quot;* #,##0.0_-;\-&quot;$&quot;* #,##0.0_-;_-&quot;$&quot;* &quot;-&quot;??_-;_-@_-"/>
    <numFmt numFmtId="167" formatCode="_-&quot;$&quot;* #,##0_-;\-&quot;$&quot;* #,##0_-;_-&quot;$&quot;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5" fillId="0" borderId="10" xfId="51" applyFont="1" applyBorder="1" applyAlignment="1">
      <alignment horizontal="center" wrapText="1"/>
    </xf>
    <xf numFmtId="0" fontId="3" fillId="0" borderId="0" xfId="0" applyFont="1" applyAlignment="1">
      <alignment/>
    </xf>
    <xf numFmtId="44" fontId="3" fillId="0" borderId="10" xfId="5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4" fontId="3" fillId="0" borderId="14" xfId="51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right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0" fillId="33" borderId="0" xfId="0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4" fontId="24" fillId="33" borderId="10" xfId="5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44" fontId="26" fillId="33" borderId="10" xfId="5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vertical="top" wrapText="1"/>
    </xf>
    <xf numFmtId="0" fontId="27" fillId="33" borderId="21" xfId="0" applyFont="1" applyFill="1" applyBorder="1" applyAlignment="1">
      <alignment vertical="top" wrapText="1"/>
    </xf>
    <xf numFmtId="0" fontId="27" fillId="33" borderId="23" xfId="0" applyFont="1" applyFill="1" applyBorder="1" applyAlignment="1">
      <alignment vertical="top" wrapText="1"/>
    </xf>
    <xf numFmtId="0" fontId="24" fillId="33" borderId="17" xfId="0" applyFont="1" applyFill="1" applyBorder="1" applyAlignment="1">
      <alignment vertical="top" wrapText="1"/>
    </xf>
    <xf numFmtId="44" fontId="24" fillId="33" borderId="10" xfId="5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vertical="top" wrapText="1"/>
    </xf>
    <xf numFmtId="0" fontId="24" fillId="33" borderId="23" xfId="0" applyFont="1" applyFill="1" applyBorder="1" applyAlignment="1">
      <alignment vertical="top" wrapText="1"/>
    </xf>
    <xf numFmtId="44" fontId="24" fillId="33" borderId="24" xfId="5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vertical="top" wrapText="1"/>
    </xf>
    <xf numFmtId="44" fontId="24" fillId="33" borderId="11" xfId="51" applyFont="1" applyFill="1" applyBorder="1" applyAlignment="1">
      <alignment horizontal="center" vertical="center" wrapText="1"/>
    </xf>
    <xf numFmtId="44" fontId="24" fillId="33" borderId="0" xfId="5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vertical="top" wrapText="1"/>
    </xf>
    <xf numFmtId="44" fontId="24" fillId="33" borderId="10" xfId="0" applyNumberFormat="1" applyFont="1" applyFill="1" applyBorder="1" applyAlignment="1">
      <alignment horizontal="center" vertical="center"/>
    </xf>
    <xf numFmtId="44" fontId="24" fillId="33" borderId="11" xfId="0" applyNumberFormat="1" applyFont="1" applyFill="1" applyBorder="1" applyAlignment="1">
      <alignment horizontal="center" vertical="center"/>
    </xf>
    <xf numFmtId="44" fontId="24" fillId="33" borderId="11" xfId="51" applyFont="1" applyFill="1" applyBorder="1" applyAlignment="1">
      <alignment horizontal="center" vertical="center"/>
    </xf>
    <xf numFmtId="0" fontId="25" fillId="33" borderId="0" xfId="0" applyFont="1" applyFill="1" applyAlignment="1">
      <alignment vertical="top"/>
    </xf>
    <xf numFmtId="0" fontId="25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/>
    </xf>
    <xf numFmtId="44" fontId="25" fillId="33" borderId="10" xfId="51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vertical="top" wrapText="1"/>
    </xf>
    <xf numFmtId="0" fontId="47" fillId="33" borderId="22" xfId="0" applyFont="1" applyFill="1" applyBorder="1" applyAlignment="1">
      <alignment vertical="top" wrapText="1"/>
    </xf>
    <xf numFmtId="0" fontId="24" fillId="33" borderId="23" xfId="0" applyFont="1" applyFill="1" applyBorder="1" applyAlignment="1">
      <alignment vertical="top"/>
    </xf>
    <xf numFmtId="0" fontId="24" fillId="33" borderId="17" xfId="0" applyFont="1" applyFill="1" applyBorder="1" applyAlignment="1">
      <alignment vertical="top"/>
    </xf>
    <xf numFmtId="0" fontId="24" fillId="33" borderId="14" xfId="0" applyFont="1" applyFill="1" applyBorder="1" applyAlignment="1">
      <alignment vertical="top"/>
    </xf>
    <xf numFmtId="0" fontId="24" fillId="33" borderId="1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vertical="top"/>
    </xf>
    <xf numFmtId="0" fontId="24" fillId="33" borderId="13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44" fontId="26" fillId="33" borderId="10" xfId="51" applyFont="1" applyFill="1" applyBorder="1" applyAlignment="1">
      <alignment horizontal="center" wrapText="1"/>
    </xf>
    <xf numFmtId="44" fontId="26" fillId="33" borderId="13" xfId="51" applyFont="1" applyFill="1" applyBorder="1" applyAlignment="1">
      <alignment horizontal="center" vertical="center" wrapText="1"/>
    </xf>
    <xf numFmtId="44" fontId="24" fillId="33" borderId="10" xfId="51" applyFont="1" applyFill="1" applyBorder="1" applyAlignment="1">
      <alignment wrapText="1"/>
    </xf>
    <xf numFmtId="44" fontId="24" fillId="33" borderId="13" xfId="51" applyFont="1" applyFill="1" applyBorder="1" applyAlignment="1">
      <alignment horizontal="center" vertical="center" wrapText="1"/>
    </xf>
    <xf numFmtId="44" fontId="24" fillId="33" borderId="10" xfId="51" applyFont="1" applyFill="1" applyBorder="1" applyAlignment="1">
      <alignment/>
    </xf>
    <xf numFmtId="44" fontId="24" fillId="33" borderId="13" xfId="51" applyNumberFormat="1" applyFont="1" applyFill="1" applyBorder="1" applyAlignment="1">
      <alignment horizontal="center" vertical="center" wrapText="1"/>
    </xf>
    <xf numFmtId="44" fontId="24" fillId="33" borderId="25" xfId="5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vertical="center" wrapText="1"/>
    </xf>
    <xf numFmtId="44" fontId="24" fillId="33" borderId="24" xfId="51" applyFont="1" applyFill="1" applyBorder="1" applyAlignment="1">
      <alignment wrapText="1"/>
    </xf>
    <xf numFmtId="0" fontId="24" fillId="33" borderId="11" xfId="0" applyFont="1" applyFill="1" applyBorder="1" applyAlignment="1">
      <alignment vertical="center" wrapText="1"/>
    </xf>
    <xf numFmtId="44" fontId="24" fillId="33" borderId="11" xfId="51" applyFont="1" applyFill="1" applyBorder="1" applyAlignment="1">
      <alignment wrapText="1"/>
    </xf>
    <xf numFmtId="44" fontId="24" fillId="33" borderId="12" xfId="51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44" fontId="24" fillId="33" borderId="13" xfId="51" applyFont="1" applyFill="1" applyBorder="1" applyAlignment="1">
      <alignment horizontal="center" vertical="center"/>
    </xf>
    <xf numFmtId="44" fontId="24" fillId="33" borderId="12" xfId="51" applyFont="1" applyFill="1" applyBorder="1" applyAlignment="1">
      <alignment horizontal="center" vertical="center"/>
    </xf>
    <xf numFmtId="44" fontId="25" fillId="33" borderId="10" xfId="51" applyFont="1" applyFill="1" applyBorder="1" applyAlignment="1">
      <alignment horizontal="center" wrapText="1"/>
    </xf>
    <xf numFmtId="0" fontId="24" fillId="33" borderId="18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44" fontId="24" fillId="33" borderId="11" xfId="51" applyFont="1" applyFill="1" applyBorder="1" applyAlignment="1">
      <alignment/>
    </xf>
    <xf numFmtId="0" fontId="25" fillId="33" borderId="0" xfId="0" applyFont="1" applyFill="1" applyAlignment="1">
      <alignment wrapText="1"/>
    </xf>
    <xf numFmtId="44" fontId="24" fillId="33" borderId="10" xfId="0" applyNumberFormat="1" applyFont="1" applyFill="1" applyBorder="1" applyAlignment="1">
      <alignment horizontal="center" vertical="center" wrapText="1"/>
    </xf>
    <xf numFmtId="44" fontId="24" fillId="33" borderId="0" xfId="5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0" applyFont="1" applyFill="1" applyBorder="1" applyAlignment="1">
      <alignment wrapText="1"/>
    </xf>
    <xf numFmtId="0" fontId="28" fillId="33" borderId="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vertical="center" wrapText="1"/>
    </xf>
    <xf numFmtId="44" fontId="24" fillId="33" borderId="26" xfId="51" applyFont="1" applyFill="1" applyBorder="1" applyAlignment="1">
      <alignment wrapText="1"/>
    </xf>
    <xf numFmtId="44" fontId="24" fillId="33" borderId="26" xfId="51" applyFont="1" applyFill="1" applyBorder="1" applyAlignment="1">
      <alignment horizontal="center" vertical="center" wrapText="1"/>
    </xf>
    <xf numFmtId="44" fontId="24" fillId="33" borderId="27" xfId="51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vertical="top" wrapText="1"/>
    </xf>
    <xf numFmtId="0" fontId="29" fillId="14" borderId="10" xfId="0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vertical="center"/>
    </xf>
    <xf numFmtId="44" fontId="29" fillId="14" borderId="10" xfId="5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center" wrapText="1"/>
    </xf>
    <xf numFmtId="0" fontId="28" fillId="33" borderId="19" xfId="0" applyFont="1" applyFill="1" applyBorder="1" applyAlignment="1">
      <alignment horizontal="left" wrapText="1"/>
    </xf>
    <xf numFmtId="0" fontId="28" fillId="33" borderId="29" xfId="0" applyFont="1" applyFill="1" applyBorder="1" applyAlignment="1">
      <alignment horizontal="left" wrapText="1"/>
    </xf>
    <xf numFmtId="0" fontId="28" fillId="33" borderId="15" xfId="0" applyFont="1" applyFill="1" applyBorder="1" applyAlignment="1">
      <alignment horizontal="left" wrapText="1"/>
    </xf>
    <xf numFmtId="0" fontId="26" fillId="33" borderId="17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left" vertical="top" wrapText="1"/>
    </xf>
    <xf numFmtId="0" fontId="24" fillId="33" borderId="23" xfId="0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left" vertical="top" wrapText="1"/>
    </xf>
    <xf numFmtId="0" fontId="28" fillId="33" borderId="30" xfId="0" applyFont="1" applyFill="1" applyBorder="1" applyAlignment="1">
      <alignment horizontal="left" wrapText="1"/>
    </xf>
    <xf numFmtId="0" fontId="28" fillId="33" borderId="31" xfId="0" applyFont="1" applyFill="1" applyBorder="1" applyAlignment="1">
      <alignment horizontal="left" wrapText="1"/>
    </xf>
    <xf numFmtId="0" fontId="28" fillId="33" borderId="32" xfId="0" applyFont="1" applyFill="1" applyBorder="1" applyAlignment="1">
      <alignment horizontal="left" wrapText="1"/>
    </xf>
    <xf numFmtId="0" fontId="28" fillId="33" borderId="33" xfId="0" applyFont="1" applyFill="1" applyBorder="1" applyAlignment="1">
      <alignment horizontal="left" wrapText="1"/>
    </xf>
    <xf numFmtId="0" fontId="28" fillId="33" borderId="34" xfId="0" applyFont="1" applyFill="1" applyBorder="1" applyAlignment="1">
      <alignment horizontal="left" wrapText="1"/>
    </xf>
    <xf numFmtId="0" fontId="28" fillId="33" borderId="35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A13" sqref="A1:IV16384"/>
    </sheetView>
  </sheetViews>
  <sheetFormatPr defaultColWidth="11.421875" defaultRowHeight="12.75"/>
  <cols>
    <col min="2" max="2" width="10.28125" style="0" customWidth="1"/>
    <col min="4" max="7" width="35.00390625" style="0" customWidth="1"/>
  </cols>
  <sheetData>
    <row r="1" spans="1:4" ht="15.75" thickBot="1">
      <c r="A1" s="108"/>
      <c r="B1" s="108"/>
      <c r="C1" s="108"/>
      <c r="D1" s="108"/>
    </row>
    <row r="2" spans="1:4" ht="13.5" thickBot="1">
      <c r="A2" s="16"/>
      <c r="B2" s="16"/>
      <c r="C2" s="16"/>
      <c r="D2" s="16"/>
    </row>
    <row r="3" spans="1:4" ht="15.75">
      <c r="A3" s="23"/>
      <c r="B3" s="113"/>
      <c r="C3" s="113"/>
      <c r="D3" s="11"/>
    </row>
    <row r="4" spans="1:4" ht="24" customHeight="1">
      <c r="A4" s="13"/>
      <c r="B4" s="15"/>
      <c r="C4" s="4"/>
      <c r="D4" s="18"/>
    </row>
    <row r="5" spans="1:4" ht="24" customHeight="1">
      <c r="A5" s="26"/>
      <c r="B5" s="24"/>
      <c r="C5" s="6"/>
      <c r="D5" s="8"/>
    </row>
    <row r="6" spans="1:4" ht="24" customHeight="1">
      <c r="A6" s="27"/>
      <c r="B6" s="24"/>
      <c r="C6" s="6"/>
      <c r="D6" s="8"/>
    </row>
    <row r="7" spans="1:4" ht="24" customHeight="1">
      <c r="A7" s="27"/>
      <c r="B7" s="24"/>
      <c r="C7" s="12"/>
      <c r="D7" s="8"/>
    </row>
    <row r="8" spans="1:4" ht="24" customHeight="1">
      <c r="A8" s="27"/>
      <c r="B8" s="24"/>
      <c r="C8" s="12"/>
      <c r="D8" s="8"/>
    </row>
    <row r="9" spans="1:4" ht="24" customHeight="1">
      <c r="A9" s="27"/>
      <c r="B9" s="24"/>
      <c r="C9" s="12"/>
      <c r="D9" s="8"/>
    </row>
    <row r="10" spans="1:4" ht="24" customHeight="1">
      <c r="A10" s="27"/>
      <c r="B10" s="24"/>
      <c r="C10" s="12"/>
      <c r="D10" s="8"/>
    </row>
    <row r="11" spans="1:4" ht="24" customHeight="1">
      <c r="A11" s="27"/>
      <c r="B11" s="24"/>
      <c r="C11" s="12"/>
      <c r="D11" s="8"/>
    </row>
    <row r="12" spans="1:4" ht="24" customHeight="1" thickBot="1">
      <c r="A12" s="28"/>
      <c r="B12" s="25"/>
      <c r="C12" s="19"/>
      <c r="D12" s="10"/>
    </row>
    <row r="13" spans="1:4" ht="13.5" thickBot="1">
      <c r="A13" s="5"/>
      <c r="B13" s="14"/>
      <c r="C13" s="20"/>
      <c r="D13" s="5"/>
    </row>
    <row r="14" spans="1:4" ht="15.75" customHeight="1">
      <c r="A14" s="23"/>
      <c r="B14" s="109"/>
      <c r="C14" s="109"/>
      <c r="D14" s="110"/>
    </row>
    <row r="15" spans="1:4" ht="24" customHeight="1">
      <c r="A15" s="17"/>
      <c r="B15" s="15"/>
      <c r="C15" s="4"/>
      <c r="D15" s="18"/>
    </row>
    <row r="16" spans="1:4" ht="24" customHeight="1" thickBot="1">
      <c r="A16" s="21"/>
      <c r="B16" s="7"/>
      <c r="C16" s="19"/>
      <c r="D16" s="3"/>
    </row>
    <row r="17" spans="2:3" ht="13.5" thickBot="1">
      <c r="B17" s="14"/>
      <c r="C17" s="20"/>
    </row>
    <row r="18" spans="1:4" ht="15.75" customHeight="1">
      <c r="A18" s="23"/>
      <c r="B18" s="109"/>
      <c r="C18" s="109"/>
      <c r="D18" s="110"/>
    </row>
    <row r="19" spans="1:4" ht="24" customHeight="1">
      <c r="A19" s="17"/>
      <c r="B19" s="15"/>
      <c r="C19" s="4"/>
      <c r="D19" s="18"/>
    </row>
    <row r="20" spans="1:4" ht="24" customHeight="1" thickBot="1">
      <c r="A20" s="9"/>
      <c r="B20" s="7"/>
      <c r="C20" s="19"/>
      <c r="D20" s="3"/>
    </row>
    <row r="21" ht="13.5" thickBot="1"/>
    <row r="22" spans="1:4" ht="15.75">
      <c r="A22" s="23"/>
      <c r="B22" s="109"/>
      <c r="C22" s="109"/>
      <c r="D22" s="110"/>
    </row>
    <row r="23" spans="1:4" ht="24" customHeight="1">
      <c r="A23" s="17"/>
      <c r="B23" s="15"/>
      <c r="C23" s="4"/>
      <c r="D23" s="18"/>
    </row>
    <row r="24" spans="1:4" ht="24" customHeight="1" thickBot="1">
      <c r="A24" s="9"/>
      <c r="B24" s="7"/>
      <c r="C24" s="19"/>
      <c r="D24" s="3"/>
    </row>
    <row r="25" ht="13.5" thickBot="1"/>
    <row r="26" spans="1:4" ht="15.75">
      <c r="A26" s="23"/>
      <c r="B26" s="109"/>
      <c r="C26" s="109"/>
      <c r="D26" s="110"/>
    </row>
    <row r="27" spans="1:4" ht="18.75" customHeight="1">
      <c r="A27" s="13"/>
      <c r="B27" s="15"/>
      <c r="C27" s="4"/>
      <c r="D27" s="18"/>
    </row>
    <row r="28" spans="1:4" ht="18.75" customHeight="1">
      <c r="A28" s="26"/>
      <c r="B28" s="22"/>
      <c r="C28" s="12"/>
      <c r="D28" s="111"/>
    </row>
    <row r="29" spans="1:4" ht="19.5" customHeight="1">
      <c r="A29" s="30"/>
      <c r="B29" s="22"/>
      <c r="C29" s="1"/>
      <c r="D29" s="111"/>
    </row>
    <row r="30" spans="1:4" ht="19.5" customHeight="1">
      <c r="A30" s="30"/>
      <c r="B30" s="22"/>
      <c r="C30" s="1"/>
      <c r="D30" s="111"/>
    </row>
    <row r="31" spans="1:4" ht="19.5" customHeight="1">
      <c r="A31" s="30"/>
      <c r="B31" s="22"/>
      <c r="C31" s="1"/>
      <c r="D31" s="111"/>
    </row>
    <row r="32" spans="1:4" ht="19.5" customHeight="1">
      <c r="A32" s="30"/>
      <c r="B32" s="22"/>
      <c r="C32" s="1"/>
      <c r="D32" s="111"/>
    </row>
    <row r="33" spans="1:4" ht="19.5" customHeight="1">
      <c r="A33" s="30"/>
      <c r="B33" s="22"/>
      <c r="C33" s="1"/>
      <c r="D33" s="111"/>
    </row>
    <row r="34" spans="1:4" ht="19.5" customHeight="1">
      <c r="A34" s="30"/>
      <c r="B34" s="22"/>
      <c r="C34" s="1"/>
      <c r="D34" s="111"/>
    </row>
    <row r="35" spans="1:4" ht="19.5" customHeight="1" thickBot="1">
      <c r="A35" s="29"/>
      <c r="B35" s="31"/>
      <c r="C35" s="2"/>
      <c r="D35" s="112"/>
    </row>
  </sheetData>
  <sheetProtection/>
  <mergeCells count="7">
    <mergeCell ref="A1:D1"/>
    <mergeCell ref="B26:D26"/>
    <mergeCell ref="D28:D35"/>
    <mergeCell ref="B18:D18"/>
    <mergeCell ref="B14:D14"/>
    <mergeCell ref="B22:D22"/>
    <mergeCell ref="B3:C3"/>
  </mergeCells>
  <printOptions horizontalCentered="1"/>
  <pageMargins left="0.7874015748031497" right="0.7874015748031497" top="1" bottom="0.5905511811023623" header="0" footer="0"/>
  <pageSetup horizontalDpi="600" verticalDpi="600" orientation="portrait" scale="9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H27" sqref="H27"/>
      <selection pane="bottomLeft" activeCell="E136" sqref="E136"/>
    </sheetView>
  </sheetViews>
  <sheetFormatPr defaultColWidth="11.421875" defaultRowHeight="12.75"/>
  <cols>
    <col min="1" max="1" width="2.421875" style="66" customWidth="1"/>
    <col min="2" max="2" width="16.421875" style="54" customWidth="1"/>
    <col min="3" max="3" width="18.28125" style="79" customWidth="1"/>
    <col min="4" max="4" width="9.00390625" style="80" hidden="1" customWidth="1"/>
    <col min="5" max="5" width="8.7109375" style="56" customWidth="1"/>
    <col min="6" max="6" width="7.7109375" style="56" hidden="1" customWidth="1"/>
    <col min="7" max="7" width="7.7109375" style="56" customWidth="1"/>
    <col min="8" max="8" width="7.421875" style="56" hidden="1" customWidth="1"/>
    <col min="9" max="9" width="7.421875" style="56" bestFit="1" customWidth="1"/>
    <col min="10" max="10" width="2.28125" style="66" customWidth="1"/>
    <col min="11" max="11" width="7.140625" style="66" customWidth="1"/>
    <col min="12" max="12" width="6.28125" style="66" bestFit="1" customWidth="1"/>
    <col min="13" max="13" width="8.8515625" style="66" customWidth="1"/>
    <col min="14" max="16384" width="11.421875" style="35" customWidth="1"/>
  </cols>
  <sheetData>
    <row r="1" ht="5.25" customHeight="1"/>
    <row r="2" spans="2:13" ht="15.75" customHeight="1">
      <c r="B2" s="124" t="s">
        <v>95</v>
      </c>
      <c r="C2" s="124"/>
      <c r="D2" s="124"/>
      <c r="E2" s="124"/>
      <c r="F2" s="124"/>
      <c r="G2" s="124"/>
      <c r="H2" s="124"/>
      <c r="I2" s="124"/>
      <c r="J2" s="93"/>
      <c r="K2" s="93"/>
      <c r="L2" s="93"/>
      <c r="M2" s="93"/>
    </row>
    <row r="3" spans="2:13" ht="3.75" customHeight="1" thickBot="1">
      <c r="B3" s="94"/>
      <c r="C3" s="94"/>
      <c r="D3" s="94"/>
      <c r="E3" s="99"/>
      <c r="F3" s="99"/>
      <c r="G3" s="99"/>
      <c r="H3" s="99"/>
      <c r="I3" s="99"/>
      <c r="J3" s="93"/>
      <c r="K3" s="93"/>
      <c r="L3" s="93"/>
      <c r="M3" s="93"/>
    </row>
    <row r="4" spans="2:9" ht="16.5" customHeight="1">
      <c r="B4" s="127" t="s">
        <v>41</v>
      </c>
      <c r="C4" s="128"/>
      <c r="D4" s="128"/>
      <c r="E4" s="128"/>
      <c r="F4" s="128"/>
      <c r="G4" s="128"/>
      <c r="H4" s="128"/>
      <c r="I4" s="129"/>
    </row>
    <row r="5" spans="1:13" s="55" customFormat="1" ht="16.5" customHeight="1">
      <c r="A5" s="79"/>
      <c r="B5" s="121" t="s">
        <v>0</v>
      </c>
      <c r="C5" s="118" t="s">
        <v>22</v>
      </c>
      <c r="D5" s="118" t="s">
        <v>58</v>
      </c>
      <c r="E5" s="118"/>
      <c r="F5" s="118"/>
      <c r="G5" s="118"/>
      <c r="H5" s="118"/>
      <c r="I5" s="125"/>
      <c r="J5" s="79"/>
      <c r="K5" s="79"/>
      <c r="L5" s="79"/>
      <c r="M5" s="79"/>
    </row>
    <row r="6" spans="1:13" s="55" customFormat="1" ht="12.75">
      <c r="A6" s="79"/>
      <c r="B6" s="121"/>
      <c r="C6" s="118"/>
      <c r="D6" s="38" t="s">
        <v>38</v>
      </c>
      <c r="E6" s="38" t="s">
        <v>38</v>
      </c>
      <c r="F6" s="38" t="s">
        <v>39</v>
      </c>
      <c r="G6" s="38" t="s">
        <v>39</v>
      </c>
      <c r="H6" s="38" t="s">
        <v>40</v>
      </c>
      <c r="I6" s="68" t="s">
        <v>40</v>
      </c>
      <c r="J6" s="79"/>
      <c r="K6" s="79"/>
      <c r="L6" s="79"/>
      <c r="M6" s="79"/>
    </row>
    <row r="7" spans="2:9" ht="21" customHeight="1">
      <c r="B7" s="39" t="s">
        <v>12</v>
      </c>
      <c r="C7" s="37" t="s">
        <v>24</v>
      </c>
      <c r="D7" s="69">
        <v>960</v>
      </c>
      <c r="E7" s="36">
        <f>D7/9</f>
        <v>106.66666666666667</v>
      </c>
      <c r="F7" s="36">
        <v>375</v>
      </c>
      <c r="G7" s="36">
        <f>F7/6</f>
        <v>62.5</v>
      </c>
      <c r="H7" s="36">
        <v>180</v>
      </c>
      <c r="I7" s="70">
        <f>H7/6</f>
        <v>30</v>
      </c>
    </row>
    <row r="8" spans="2:9" ht="21" customHeight="1">
      <c r="B8" s="40" t="s">
        <v>12</v>
      </c>
      <c r="C8" s="37" t="s">
        <v>86</v>
      </c>
      <c r="D8" s="69"/>
      <c r="E8" s="36">
        <v>160</v>
      </c>
      <c r="F8" s="36"/>
      <c r="G8" s="36"/>
      <c r="H8" s="36"/>
      <c r="I8" s="70"/>
    </row>
    <row r="9" spans="2:9" ht="21" customHeight="1">
      <c r="B9" s="41" t="s">
        <v>12</v>
      </c>
      <c r="C9" s="37" t="s">
        <v>23</v>
      </c>
      <c r="D9" s="69">
        <v>525</v>
      </c>
      <c r="E9" s="36">
        <f>D9/6</f>
        <v>87.5</v>
      </c>
      <c r="F9" s="36">
        <v>150</v>
      </c>
      <c r="G9" s="36">
        <v>75</v>
      </c>
      <c r="H9" s="36">
        <v>180</v>
      </c>
      <c r="I9" s="70">
        <f>H9/3</f>
        <v>60</v>
      </c>
    </row>
    <row r="10" spans="2:9" ht="21" customHeight="1">
      <c r="B10" s="42" t="s">
        <v>26</v>
      </c>
      <c r="C10" s="37" t="s">
        <v>32</v>
      </c>
      <c r="D10" s="69">
        <v>200</v>
      </c>
      <c r="E10" s="36">
        <f>D10/2</f>
        <v>100</v>
      </c>
      <c r="F10" s="36">
        <v>105</v>
      </c>
      <c r="G10" s="36">
        <f>F10/2</f>
        <v>52.5</v>
      </c>
      <c r="H10" s="36">
        <v>150</v>
      </c>
      <c r="I10" s="70">
        <f>H10/2</f>
        <v>75</v>
      </c>
    </row>
    <row r="11" spans="2:9" ht="21" customHeight="1">
      <c r="B11" s="39" t="s">
        <v>9</v>
      </c>
      <c r="C11" s="37" t="s">
        <v>46</v>
      </c>
      <c r="D11" s="69">
        <v>805</v>
      </c>
      <c r="E11" s="36">
        <f>D11/3</f>
        <v>268.3333333333333</v>
      </c>
      <c r="F11" s="43">
        <v>136.5</v>
      </c>
      <c r="G11" s="43">
        <f>F11/3</f>
        <v>45.5</v>
      </c>
      <c r="H11" s="36">
        <v>150</v>
      </c>
      <c r="I11" s="70">
        <f>H11/3</f>
        <v>50</v>
      </c>
    </row>
    <row r="12" spans="2:9" ht="21" customHeight="1">
      <c r="B12" s="44" t="s">
        <v>9</v>
      </c>
      <c r="C12" s="37" t="s">
        <v>82</v>
      </c>
      <c r="D12" s="69"/>
      <c r="E12" s="36">
        <f>790/6</f>
        <v>131.66666666666666</v>
      </c>
      <c r="F12" s="43"/>
      <c r="G12" s="43" t="s">
        <v>42</v>
      </c>
      <c r="H12" s="36"/>
      <c r="I12" s="70" t="s">
        <v>43</v>
      </c>
    </row>
    <row r="13" spans="2:9" ht="21" customHeight="1">
      <c r="B13" s="39" t="s">
        <v>29</v>
      </c>
      <c r="C13" s="37" t="s">
        <v>2</v>
      </c>
      <c r="D13" s="71">
        <v>770</v>
      </c>
      <c r="E13" s="36">
        <f>D13/8</f>
        <v>96.25</v>
      </c>
      <c r="F13" s="36">
        <v>150</v>
      </c>
      <c r="G13" s="36">
        <v>75</v>
      </c>
      <c r="H13" s="36">
        <v>120</v>
      </c>
      <c r="I13" s="70">
        <f>H13/2</f>
        <v>60</v>
      </c>
    </row>
    <row r="14" spans="2:9" ht="21" customHeight="1">
      <c r="B14" s="44" t="s">
        <v>29</v>
      </c>
      <c r="C14" s="37" t="s">
        <v>20</v>
      </c>
      <c r="D14" s="71"/>
      <c r="E14" s="36">
        <v>315</v>
      </c>
      <c r="F14" s="36"/>
      <c r="G14" s="36" t="s">
        <v>42</v>
      </c>
      <c r="H14" s="36"/>
      <c r="I14" s="70" t="s">
        <v>43</v>
      </c>
    </row>
    <row r="15" spans="2:9" ht="21" customHeight="1">
      <c r="B15" s="42" t="s">
        <v>4</v>
      </c>
      <c r="C15" s="37" t="s">
        <v>4</v>
      </c>
      <c r="D15" s="69">
        <v>735</v>
      </c>
      <c r="E15" s="36">
        <f>D15/6</f>
        <v>122.5</v>
      </c>
      <c r="F15" s="36">
        <v>150</v>
      </c>
      <c r="G15" s="36">
        <v>50</v>
      </c>
      <c r="H15" s="36">
        <v>150</v>
      </c>
      <c r="I15" s="70">
        <f>H15/3</f>
        <v>50</v>
      </c>
    </row>
    <row r="16" spans="2:9" ht="21" customHeight="1">
      <c r="B16" s="42" t="s">
        <v>1</v>
      </c>
      <c r="C16" s="37" t="s">
        <v>49</v>
      </c>
      <c r="D16" s="69">
        <v>265</v>
      </c>
      <c r="E16" s="36">
        <f>D16/2</f>
        <v>132.5</v>
      </c>
      <c r="F16" s="36">
        <v>136.5</v>
      </c>
      <c r="G16" s="36">
        <v>75</v>
      </c>
      <c r="H16" s="36">
        <v>120</v>
      </c>
      <c r="I16" s="72">
        <f>H16/2</f>
        <v>60</v>
      </c>
    </row>
    <row r="17" spans="2:9" ht="18.75" customHeight="1">
      <c r="B17" s="42" t="s">
        <v>18</v>
      </c>
      <c r="C17" s="37" t="s">
        <v>18</v>
      </c>
      <c r="D17" s="69"/>
      <c r="E17" s="36" t="s">
        <v>42</v>
      </c>
      <c r="F17" s="36">
        <v>125</v>
      </c>
      <c r="G17" s="36">
        <f>F17/2</f>
        <v>62.5</v>
      </c>
      <c r="H17" s="36"/>
      <c r="I17" s="72" t="s">
        <v>43</v>
      </c>
    </row>
    <row r="18" spans="2:9" ht="18.75" customHeight="1">
      <c r="B18" s="42" t="s">
        <v>6</v>
      </c>
      <c r="C18" s="37" t="s">
        <v>6</v>
      </c>
      <c r="D18" s="71">
        <v>200</v>
      </c>
      <c r="E18" s="43">
        <f>D18/2</f>
        <v>100</v>
      </c>
      <c r="F18" s="36">
        <v>125</v>
      </c>
      <c r="G18" s="36">
        <f>F18/2</f>
        <v>62.5</v>
      </c>
      <c r="H18" s="36">
        <v>100</v>
      </c>
      <c r="I18" s="70">
        <f>H18/2</f>
        <v>50</v>
      </c>
    </row>
    <row r="19" spans="2:9" ht="18.75" customHeight="1">
      <c r="B19" s="39" t="s">
        <v>3</v>
      </c>
      <c r="C19" s="37" t="s">
        <v>35</v>
      </c>
      <c r="D19" s="69">
        <v>150</v>
      </c>
      <c r="E19" s="36">
        <f>D19/2</f>
        <v>75</v>
      </c>
      <c r="F19" s="36">
        <v>105</v>
      </c>
      <c r="G19" s="36">
        <f>F19/2</f>
        <v>52.5</v>
      </c>
      <c r="H19" s="36">
        <v>120</v>
      </c>
      <c r="I19" s="70">
        <f>H19/2</f>
        <v>60</v>
      </c>
    </row>
    <row r="20" spans="2:9" ht="18.75" customHeight="1">
      <c r="B20" s="41" t="s">
        <v>3</v>
      </c>
      <c r="C20" s="37" t="s">
        <v>17</v>
      </c>
      <c r="D20" s="71">
        <v>165</v>
      </c>
      <c r="E20" s="43">
        <f>D20/2</f>
        <v>82.5</v>
      </c>
      <c r="F20" s="36">
        <v>105</v>
      </c>
      <c r="G20" s="36">
        <f>F20/2</f>
        <v>52.5</v>
      </c>
      <c r="H20" s="36">
        <v>120</v>
      </c>
      <c r="I20" s="70">
        <f>H20/2</f>
        <v>60</v>
      </c>
    </row>
    <row r="21" spans="2:9" ht="18.75" customHeight="1">
      <c r="B21" s="42" t="s">
        <v>11</v>
      </c>
      <c r="C21" s="37" t="s">
        <v>47</v>
      </c>
      <c r="D21" s="71">
        <v>1820</v>
      </c>
      <c r="E21" s="43">
        <f>D21/6.25</f>
        <v>291.2</v>
      </c>
      <c r="F21" s="36">
        <v>150</v>
      </c>
      <c r="G21" s="36">
        <f>F21/2</f>
        <v>75</v>
      </c>
      <c r="H21" s="36">
        <v>150</v>
      </c>
      <c r="I21" s="70">
        <f>H21/2</f>
        <v>75</v>
      </c>
    </row>
    <row r="22" spans="2:9" ht="18.75" customHeight="1">
      <c r="B22" s="42" t="s">
        <v>15</v>
      </c>
      <c r="C22" s="37" t="s">
        <v>15</v>
      </c>
      <c r="D22" s="69" t="s">
        <v>42</v>
      </c>
      <c r="E22" s="36" t="s">
        <v>42</v>
      </c>
      <c r="F22" s="36">
        <v>136.5</v>
      </c>
      <c r="G22" s="36">
        <v>90</v>
      </c>
      <c r="H22" s="36">
        <v>150</v>
      </c>
      <c r="I22" s="70">
        <f>H22/2</f>
        <v>75</v>
      </c>
    </row>
    <row r="23" spans="2:9" ht="18.75" customHeight="1">
      <c r="B23" s="122" t="s">
        <v>7</v>
      </c>
      <c r="C23" s="37" t="s">
        <v>34</v>
      </c>
      <c r="D23" s="69">
        <v>420</v>
      </c>
      <c r="E23" s="36">
        <v>62.5</v>
      </c>
      <c r="F23" s="36">
        <v>150</v>
      </c>
      <c r="G23" s="36">
        <v>35</v>
      </c>
      <c r="H23" s="36" t="s">
        <v>42</v>
      </c>
      <c r="I23" s="70" t="s">
        <v>43</v>
      </c>
    </row>
    <row r="24" spans="2:9" ht="18.75" customHeight="1">
      <c r="B24" s="126"/>
      <c r="C24" s="37" t="s">
        <v>10</v>
      </c>
      <c r="D24" s="69">
        <v>157.5</v>
      </c>
      <c r="E24" s="36">
        <f>D24/2</f>
        <v>78.75</v>
      </c>
      <c r="F24" s="36">
        <v>120</v>
      </c>
      <c r="G24" s="36">
        <f>F24/2</f>
        <v>60</v>
      </c>
      <c r="H24" s="36">
        <v>120</v>
      </c>
      <c r="I24" s="70">
        <f>H24/2</f>
        <v>60</v>
      </c>
    </row>
    <row r="25" spans="2:9" ht="18.75" customHeight="1">
      <c r="B25" s="123"/>
      <c r="C25" s="37" t="s">
        <v>8</v>
      </c>
      <c r="D25" s="69">
        <v>315</v>
      </c>
      <c r="E25" s="36">
        <v>210</v>
      </c>
      <c r="F25" s="36">
        <v>150</v>
      </c>
      <c r="G25" s="36">
        <v>85</v>
      </c>
      <c r="H25" s="36" t="s">
        <v>42</v>
      </c>
      <c r="I25" s="70" t="s">
        <v>43</v>
      </c>
    </row>
    <row r="26" spans="2:9" ht="18.75" customHeight="1">
      <c r="B26" s="50" t="s">
        <v>30</v>
      </c>
      <c r="C26" s="100" t="s">
        <v>5</v>
      </c>
      <c r="D26" s="101" t="s">
        <v>42</v>
      </c>
      <c r="E26" s="102" t="s">
        <v>42</v>
      </c>
      <c r="F26" s="102">
        <v>420</v>
      </c>
      <c r="G26" s="102">
        <f>F26/25</f>
        <v>16.8</v>
      </c>
      <c r="H26" s="102">
        <v>210</v>
      </c>
      <c r="I26" s="103">
        <f>H26/25</f>
        <v>8.4</v>
      </c>
    </row>
    <row r="27" spans="2:9" ht="18.75" customHeight="1">
      <c r="B27" s="40" t="s">
        <v>30</v>
      </c>
      <c r="C27" s="37" t="s">
        <v>60</v>
      </c>
      <c r="D27" s="69" t="s">
        <v>42</v>
      </c>
      <c r="E27" s="36" t="s">
        <v>42</v>
      </c>
      <c r="F27" s="36">
        <v>630</v>
      </c>
      <c r="G27" s="36">
        <f>F27/25</f>
        <v>25.2</v>
      </c>
      <c r="H27" s="36">
        <v>315</v>
      </c>
      <c r="I27" s="70">
        <f>H27/25</f>
        <v>12.6</v>
      </c>
    </row>
    <row r="28" spans="2:9" ht="18.75" customHeight="1">
      <c r="B28" s="40" t="s">
        <v>30</v>
      </c>
      <c r="C28" s="37" t="s">
        <v>76</v>
      </c>
      <c r="D28" s="69" t="s">
        <v>42</v>
      </c>
      <c r="E28" s="36" t="s">
        <v>42</v>
      </c>
      <c r="F28" s="36">
        <v>500</v>
      </c>
      <c r="G28" s="36">
        <v>10</v>
      </c>
      <c r="H28" s="36" t="s">
        <v>42</v>
      </c>
      <c r="I28" s="70" t="s">
        <v>43</v>
      </c>
    </row>
    <row r="29" spans="2:9" ht="18.75" customHeight="1">
      <c r="B29" s="40" t="s">
        <v>30</v>
      </c>
      <c r="C29" s="37" t="s">
        <v>21</v>
      </c>
      <c r="D29" s="69" t="s">
        <v>42</v>
      </c>
      <c r="E29" s="36" t="s">
        <v>42</v>
      </c>
      <c r="F29" s="36">
        <v>136.5</v>
      </c>
      <c r="G29" s="36">
        <f>F29/2</f>
        <v>68.25</v>
      </c>
      <c r="H29" s="36">
        <f>F29/2</f>
        <v>68.25</v>
      </c>
      <c r="I29" s="70">
        <f>H29/2</f>
        <v>34.125</v>
      </c>
    </row>
    <row r="30" spans="2:9" ht="18.75" customHeight="1">
      <c r="B30" s="40" t="s">
        <v>30</v>
      </c>
      <c r="C30" s="37" t="s">
        <v>81</v>
      </c>
      <c r="D30" s="69" t="s">
        <v>42</v>
      </c>
      <c r="E30" s="36" t="s">
        <v>42</v>
      </c>
      <c r="F30" s="36"/>
      <c r="G30" s="36">
        <v>75</v>
      </c>
      <c r="H30" s="36"/>
      <c r="I30" s="70" t="s">
        <v>43</v>
      </c>
    </row>
    <row r="31" spans="2:9" ht="18.75" customHeight="1">
      <c r="B31" s="40" t="s">
        <v>30</v>
      </c>
      <c r="C31" s="37" t="s">
        <v>31</v>
      </c>
      <c r="D31" s="69" t="s">
        <v>42</v>
      </c>
      <c r="E31" s="36" t="s">
        <v>42</v>
      </c>
      <c r="F31" s="36">
        <v>420</v>
      </c>
      <c r="G31" s="36">
        <f>F31/4</f>
        <v>105</v>
      </c>
      <c r="H31" s="36">
        <f>F31/2</f>
        <v>210</v>
      </c>
      <c r="I31" s="70">
        <f>H31/4</f>
        <v>52.5</v>
      </c>
    </row>
    <row r="32" spans="2:9" ht="18.75" customHeight="1">
      <c r="B32" s="40" t="s">
        <v>30</v>
      </c>
      <c r="C32" s="37" t="s">
        <v>13</v>
      </c>
      <c r="D32" s="69" t="s">
        <v>42</v>
      </c>
      <c r="E32" s="36" t="s">
        <v>42</v>
      </c>
      <c r="F32" s="36">
        <v>420</v>
      </c>
      <c r="G32" s="36">
        <f>F32/4</f>
        <v>105</v>
      </c>
      <c r="H32" s="36">
        <f>F32/2</f>
        <v>210</v>
      </c>
      <c r="I32" s="70">
        <f>H32/4</f>
        <v>52.5</v>
      </c>
    </row>
    <row r="33" spans="2:9" ht="18.75" customHeight="1">
      <c r="B33" s="40" t="s">
        <v>30</v>
      </c>
      <c r="C33" s="37" t="s">
        <v>16</v>
      </c>
      <c r="D33" s="69" t="s">
        <v>42</v>
      </c>
      <c r="E33" s="36" t="s">
        <v>42</v>
      </c>
      <c r="F33" s="36">
        <v>136.5</v>
      </c>
      <c r="G33" s="46">
        <v>16.5</v>
      </c>
      <c r="H33" s="46">
        <v>120</v>
      </c>
      <c r="I33" s="73">
        <v>14</v>
      </c>
    </row>
    <row r="34" spans="2:9" ht="18.75" customHeight="1">
      <c r="B34" s="40" t="s">
        <v>30</v>
      </c>
      <c r="C34" s="37" t="s">
        <v>78</v>
      </c>
      <c r="D34" s="69" t="s">
        <v>42</v>
      </c>
      <c r="E34" s="36" t="s">
        <v>42</v>
      </c>
      <c r="F34" s="36"/>
      <c r="G34" s="46">
        <v>72.5</v>
      </c>
      <c r="H34" s="46"/>
      <c r="I34" s="73" t="s">
        <v>43</v>
      </c>
    </row>
    <row r="35" spans="2:9" ht="18.75" customHeight="1">
      <c r="B35" s="40" t="s">
        <v>30</v>
      </c>
      <c r="C35" s="37" t="s">
        <v>19</v>
      </c>
      <c r="D35" s="69" t="s">
        <v>42</v>
      </c>
      <c r="E35" s="36" t="s">
        <v>42</v>
      </c>
      <c r="F35" s="36">
        <v>500</v>
      </c>
      <c r="G35" s="36">
        <f>F35/10</f>
        <v>50</v>
      </c>
      <c r="H35" s="36">
        <f>F35/2</f>
        <v>250</v>
      </c>
      <c r="I35" s="70">
        <f>H35/10</f>
        <v>25</v>
      </c>
    </row>
    <row r="36" spans="2:9" ht="18.75" customHeight="1">
      <c r="B36" s="40" t="s">
        <v>30</v>
      </c>
      <c r="C36" s="74" t="s">
        <v>14</v>
      </c>
      <c r="D36" s="75" t="s">
        <v>42</v>
      </c>
      <c r="E36" s="46" t="s">
        <v>42</v>
      </c>
      <c r="F36" s="46">
        <v>136.5</v>
      </c>
      <c r="G36" s="46">
        <v>16.5</v>
      </c>
      <c r="H36" s="46">
        <v>120</v>
      </c>
      <c r="I36" s="73">
        <v>14</v>
      </c>
    </row>
    <row r="37" spans="2:9" ht="18.75" customHeight="1" thickBot="1">
      <c r="B37" s="47" t="s">
        <v>56</v>
      </c>
      <c r="C37" s="76" t="s">
        <v>57</v>
      </c>
      <c r="D37" s="77">
        <v>1050</v>
      </c>
      <c r="E37" s="48">
        <v>105</v>
      </c>
      <c r="F37" s="48" t="s">
        <v>42</v>
      </c>
      <c r="G37" s="48" t="s">
        <v>42</v>
      </c>
      <c r="H37" s="48">
        <v>180</v>
      </c>
      <c r="I37" s="78">
        <f>H37/12</f>
        <v>15</v>
      </c>
    </row>
    <row r="38" ht="21" customHeight="1" thickBot="1"/>
    <row r="39" spans="2:9" ht="15.75" customHeight="1">
      <c r="B39" s="130" t="s">
        <v>44</v>
      </c>
      <c r="C39" s="131"/>
      <c r="D39" s="131"/>
      <c r="E39" s="131"/>
      <c r="F39" s="131"/>
      <c r="G39" s="131"/>
      <c r="H39" s="131"/>
      <c r="I39" s="132"/>
    </row>
    <row r="40" spans="1:13" s="98" customFormat="1" ht="12.75" customHeight="1">
      <c r="A40" s="97"/>
      <c r="B40" s="121" t="s">
        <v>0</v>
      </c>
      <c r="C40" s="118" t="s">
        <v>22</v>
      </c>
      <c r="D40" s="118" t="s">
        <v>58</v>
      </c>
      <c r="E40" s="118"/>
      <c r="F40" s="118"/>
      <c r="G40" s="118"/>
      <c r="H40" s="118"/>
      <c r="I40" s="125"/>
      <c r="J40" s="97"/>
      <c r="K40" s="97"/>
      <c r="L40" s="97"/>
      <c r="M40" s="97"/>
    </row>
    <row r="41" spans="1:13" s="98" customFormat="1" ht="12.75">
      <c r="A41" s="97"/>
      <c r="B41" s="121"/>
      <c r="C41" s="118"/>
      <c r="D41" s="38" t="s">
        <v>38</v>
      </c>
      <c r="E41" s="38" t="s">
        <v>38</v>
      </c>
      <c r="F41" s="38" t="s">
        <v>39</v>
      </c>
      <c r="G41" s="38" t="s">
        <v>39</v>
      </c>
      <c r="H41" s="38" t="s">
        <v>40</v>
      </c>
      <c r="I41" s="68" t="s">
        <v>40</v>
      </c>
      <c r="J41" s="97"/>
      <c r="K41" s="97"/>
      <c r="L41" s="97"/>
      <c r="M41" s="97"/>
    </row>
    <row r="42" spans="2:9" ht="18" customHeight="1">
      <c r="B42" s="39" t="s">
        <v>12</v>
      </c>
      <c r="C42" s="37" t="s">
        <v>48</v>
      </c>
      <c r="D42" s="69">
        <v>300</v>
      </c>
      <c r="E42" s="36">
        <v>65</v>
      </c>
      <c r="F42" s="43">
        <v>180</v>
      </c>
      <c r="G42" s="43">
        <v>50</v>
      </c>
      <c r="H42" s="43">
        <v>180</v>
      </c>
      <c r="I42" s="81">
        <f>H42/3</f>
        <v>60</v>
      </c>
    </row>
    <row r="43" spans="2:9" ht="18" customHeight="1">
      <c r="B43" s="45"/>
      <c r="C43" s="37" t="s">
        <v>75</v>
      </c>
      <c r="D43" s="69"/>
      <c r="E43" s="36">
        <v>65</v>
      </c>
      <c r="F43" s="43">
        <v>181</v>
      </c>
      <c r="G43" s="43">
        <v>60</v>
      </c>
      <c r="H43" s="43">
        <v>181</v>
      </c>
      <c r="I43" s="81">
        <v>60</v>
      </c>
    </row>
    <row r="44" spans="2:9" ht="18" customHeight="1">
      <c r="B44" s="39" t="s">
        <v>29</v>
      </c>
      <c r="C44" s="37" t="s">
        <v>2</v>
      </c>
      <c r="D44" s="69">
        <v>400</v>
      </c>
      <c r="E44" s="36">
        <v>65</v>
      </c>
      <c r="F44" s="43">
        <v>200</v>
      </c>
      <c r="G44" s="43">
        <v>65</v>
      </c>
      <c r="H44" s="43">
        <v>120</v>
      </c>
      <c r="I44" s="81">
        <f>H44/2</f>
        <v>60</v>
      </c>
    </row>
    <row r="45" spans="2:9" ht="18" customHeight="1">
      <c r="B45" s="45"/>
      <c r="C45" s="37" t="s">
        <v>20</v>
      </c>
      <c r="D45" s="69"/>
      <c r="E45" s="36">
        <v>315</v>
      </c>
      <c r="F45" s="43"/>
      <c r="G45" s="43" t="s">
        <v>42</v>
      </c>
      <c r="H45" s="43"/>
      <c r="I45" s="81" t="s">
        <v>43</v>
      </c>
    </row>
    <row r="46" spans="2:9" ht="18" customHeight="1">
      <c r="B46" s="42" t="s">
        <v>3</v>
      </c>
      <c r="C46" s="37" t="s">
        <v>35</v>
      </c>
      <c r="D46" s="69"/>
      <c r="E46" s="36">
        <v>75</v>
      </c>
      <c r="F46" s="43"/>
      <c r="G46" s="43">
        <v>50</v>
      </c>
      <c r="H46" s="43"/>
      <c r="I46" s="81">
        <v>60</v>
      </c>
    </row>
    <row r="47" spans="2:9" ht="18" customHeight="1">
      <c r="B47" s="42" t="s">
        <v>4</v>
      </c>
      <c r="C47" s="37" t="s">
        <v>4</v>
      </c>
      <c r="D47" s="69">
        <v>300</v>
      </c>
      <c r="E47" s="36">
        <v>65</v>
      </c>
      <c r="F47" s="43">
        <v>390</v>
      </c>
      <c r="G47" s="43">
        <f>F47/6</f>
        <v>65</v>
      </c>
      <c r="H47" s="43">
        <v>150</v>
      </c>
      <c r="I47" s="81">
        <f>H47/3</f>
        <v>50</v>
      </c>
    </row>
    <row r="48" spans="2:9" ht="18" customHeight="1">
      <c r="B48" s="42" t="s">
        <v>56</v>
      </c>
      <c r="C48" s="37" t="s">
        <v>57</v>
      </c>
      <c r="D48" s="69"/>
      <c r="E48" s="36">
        <v>70</v>
      </c>
      <c r="F48" s="43"/>
      <c r="G48" s="43">
        <v>50</v>
      </c>
      <c r="H48" s="43"/>
      <c r="I48" s="81" t="s">
        <v>43</v>
      </c>
    </row>
    <row r="49" spans="2:9" ht="18" customHeight="1">
      <c r="B49" s="122" t="s">
        <v>79</v>
      </c>
      <c r="C49" s="37" t="s">
        <v>36</v>
      </c>
      <c r="D49" s="69">
        <v>300</v>
      </c>
      <c r="E49" s="36">
        <v>60</v>
      </c>
      <c r="F49" s="36">
        <v>180</v>
      </c>
      <c r="G49" s="43">
        <f>F49/3</f>
        <v>60</v>
      </c>
      <c r="H49" s="43">
        <v>120</v>
      </c>
      <c r="I49" s="81">
        <f>H49/3</f>
        <v>40</v>
      </c>
    </row>
    <row r="50" spans="2:9" ht="18" customHeight="1">
      <c r="B50" s="123"/>
      <c r="C50" s="37" t="s">
        <v>80</v>
      </c>
      <c r="D50" s="69"/>
      <c r="E50" s="36" t="s">
        <v>42</v>
      </c>
      <c r="F50" s="36"/>
      <c r="G50" s="43">
        <v>72.5</v>
      </c>
      <c r="H50" s="43"/>
      <c r="I50" s="81" t="s">
        <v>43</v>
      </c>
    </row>
    <row r="51" spans="2:9" ht="18" customHeight="1">
      <c r="B51" s="39" t="s">
        <v>30</v>
      </c>
      <c r="C51" s="37" t="s">
        <v>37</v>
      </c>
      <c r="D51" s="69" t="s">
        <v>42</v>
      </c>
      <c r="E51" s="34" t="s">
        <v>42</v>
      </c>
      <c r="F51" s="36">
        <v>150</v>
      </c>
      <c r="G51" s="43">
        <f>F51/2</f>
        <v>75</v>
      </c>
      <c r="H51" s="43">
        <v>120</v>
      </c>
      <c r="I51" s="81">
        <f>H51/2</f>
        <v>60</v>
      </c>
    </row>
    <row r="52" spans="2:9" ht="18" customHeight="1">
      <c r="B52" s="50"/>
      <c r="C52" s="37" t="s">
        <v>76</v>
      </c>
      <c r="D52" s="69" t="s">
        <v>42</v>
      </c>
      <c r="E52" s="34" t="s">
        <v>42</v>
      </c>
      <c r="F52" s="36"/>
      <c r="G52" s="43">
        <v>10</v>
      </c>
      <c r="H52" s="43"/>
      <c r="I52" s="81" t="s">
        <v>43</v>
      </c>
    </row>
    <row r="53" spans="2:9" ht="18" customHeight="1">
      <c r="B53" s="50"/>
      <c r="C53" s="37" t="s">
        <v>15</v>
      </c>
      <c r="D53" s="69" t="s">
        <v>42</v>
      </c>
      <c r="E53" s="34" t="s">
        <v>42</v>
      </c>
      <c r="F53" s="36"/>
      <c r="G53" s="43">
        <v>52.5</v>
      </c>
      <c r="H53" s="43"/>
      <c r="I53" s="81" t="s">
        <v>43</v>
      </c>
    </row>
    <row r="54" spans="2:9" ht="18" customHeight="1">
      <c r="B54" s="50"/>
      <c r="C54" s="37" t="s">
        <v>77</v>
      </c>
      <c r="D54" s="69"/>
      <c r="E54" s="34" t="s">
        <v>42</v>
      </c>
      <c r="F54" s="36"/>
      <c r="G54" s="43">
        <v>98</v>
      </c>
      <c r="H54" s="43"/>
      <c r="I54" s="81" t="s">
        <v>43</v>
      </c>
    </row>
    <row r="55" spans="2:9" ht="18" customHeight="1">
      <c r="B55" s="45"/>
      <c r="C55" s="37" t="s">
        <v>6</v>
      </c>
      <c r="D55" s="69">
        <v>150</v>
      </c>
      <c r="E55" s="51">
        <f>D55/2</f>
        <v>75</v>
      </c>
      <c r="F55" s="36">
        <v>105</v>
      </c>
      <c r="G55" s="36">
        <f>F55/2</f>
        <v>52.5</v>
      </c>
      <c r="H55" s="36">
        <v>100</v>
      </c>
      <c r="I55" s="70">
        <f>H55/2</f>
        <v>50</v>
      </c>
    </row>
    <row r="56" spans="2:9" ht="18" customHeight="1" thickBot="1">
      <c r="B56" s="47" t="s">
        <v>18</v>
      </c>
      <c r="C56" s="76" t="s">
        <v>18</v>
      </c>
      <c r="D56" s="77">
        <v>52.5</v>
      </c>
      <c r="E56" s="52">
        <v>70</v>
      </c>
      <c r="F56" s="48"/>
      <c r="G56" s="53" t="s">
        <v>42</v>
      </c>
      <c r="H56" s="53"/>
      <c r="I56" s="82" t="s">
        <v>43</v>
      </c>
    </row>
    <row r="57" ht="13.5" thickBot="1"/>
    <row r="58" spans="2:9" ht="15.75" customHeight="1">
      <c r="B58" s="114" t="s">
        <v>45</v>
      </c>
      <c r="C58" s="115"/>
      <c r="D58" s="115"/>
      <c r="E58" s="115"/>
      <c r="F58" s="115"/>
      <c r="G58" s="115"/>
      <c r="H58" s="115"/>
      <c r="I58" s="116"/>
    </row>
    <row r="59" spans="1:13" s="98" customFormat="1" ht="12.75" customHeight="1">
      <c r="A59" s="97"/>
      <c r="B59" s="121" t="s">
        <v>0</v>
      </c>
      <c r="C59" s="118" t="s">
        <v>22</v>
      </c>
      <c r="D59" s="118" t="s">
        <v>58</v>
      </c>
      <c r="E59" s="118"/>
      <c r="F59" s="118"/>
      <c r="G59" s="118"/>
      <c r="H59" s="118"/>
      <c r="I59" s="125"/>
      <c r="J59" s="97"/>
      <c r="K59" s="97"/>
      <c r="L59" s="97"/>
      <c r="M59" s="97"/>
    </row>
    <row r="60" spans="1:13" s="98" customFormat="1" ht="12.75">
      <c r="A60" s="97"/>
      <c r="B60" s="121"/>
      <c r="C60" s="118"/>
      <c r="D60" s="38" t="s">
        <v>38</v>
      </c>
      <c r="E60" s="38" t="s">
        <v>38</v>
      </c>
      <c r="F60" s="38" t="s">
        <v>39</v>
      </c>
      <c r="G60" s="38" t="s">
        <v>39</v>
      </c>
      <c r="H60" s="38" t="s">
        <v>40</v>
      </c>
      <c r="I60" s="68" t="s">
        <v>40</v>
      </c>
      <c r="J60" s="97"/>
      <c r="K60" s="97"/>
      <c r="L60" s="97"/>
      <c r="M60" s="97"/>
    </row>
    <row r="61" spans="2:9" ht="20.25" customHeight="1">
      <c r="B61" s="39" t="s">
        <v>29</v>
      </c>
      <c r="C61" s="37" t="s">
        <v>20</v>
      </c>
      <c r="D61" s="83"/>
      <c r="E61" s="36">
        <v>315</v>
      </c>
      <c r="F61" s="57"/>
      <c r="G61" s="34" t="s">
        <v>42</v>
      </c>
      <c r="H61" s="34" t="s">
        <v>42</v>
      </c>
      <c r="I61" s="65" t="s">
        <v>42</v>
      </c>
    </row>
    <row r="62" spans="2:9" ht="20.25" customHeight="1">
      <c r="B62" s="44" t="s">
        <v>29</v>
      </c>
      <c r="C62" s="37" t="s">
        <v>87</v>
      </c>
      <c r="D62" s="83"/>
      <c r="E62" s="36">
        <f>315/2</f>
        <v>157.5</v>
      </c>
      <c r="F62" s="57"/>
      <c r="G62" s="34" t="s">
        <v>42</v>
      </c>
      <c r="H62" s="34" t="s">
        <v>42</v>
      </c>
      <c r="I62" s="65" t="s">
        <v>42</v>
      </c>
    </row>
    <row r="63" spans="2:9" ht="23.25" customHeight="1">
      <c r="B63" s="39" t="s">
        <v>30</v>
      </c>
      <c r="C63" s="37" t="s">
        <v>5</v>
      </c>
      <c r="D63" s="69" t="s">
        <v>42</v>
      </c>
      <c r="E63" s="36" t="s">
        <v>42</v>
      </c>
      <c r="F63" s="36">
        <v>420</v>
      </c>
      <c r="G63" s="36">
        <f>F63/25</f>
        <v>16.8</v>
      </c>
      <c r="H63" s="36">
        <v>210</v>
      </c>
      <c r="I63" s="70">
        <f>H63/25</f>
        <v>8.4</v>
      </c>
    </row>
    <row r="64" spans="2:9" ht="23.25" customHeight="1">
      <c r="B64" s="58" t="s">
        <v>30</v>
      </c>
      <c r="C64" s="74" t="s">
        <v>76</v>
      </c>
      <c r="D64" s="69" t="s">
        <v>42</v>
      </c>
      <c r="E64" s="36" t="s">
        <v>42</v>
      </c>
      <c r="F64" s="46"/>
      <c r="G64" s="46">
        <v>10</v>
      </c>
      <c r="H64" s="46"/>
      <c r="I64" s="73" t="s">
        <v>42</v>
      </c>
    </row>
    <row r="65" spans="2:9" ht="23.25" customHeight="1">
      <c r="B65" s="58"/>
      <c r="C65" s="74" t="s">
        <v>85</v>
      </c>
      <c r="D65" s="69" t="s">
        <v>42</v>
      </c>
      <c r="E65" s="36" t="s">
        <v>42</v>
      </c>
      <c r="F65" s="46"/>
      <c r="G65" s="46">
        <v>10</v>
      </c>
      <c r="H65" s="46"/>
      <c r="I65" s="73" t="s">
        <v>42</v>
      </c>
    </row>
    <row r="66" spans="2:9" ht="23.25" customHeight="1">
      <c r="B66" s="58" t="s">
        <v>30</v>
      </c>
      <c r="C66" s="74" t="s">
        <v>14</v>
      </c>
      <c r="D66" s="69" t="s">
        <v>42</v>
      </c>
      <c r="E66" s="36" t="s">
        <v>42</v>
      </c>
      <c r="F66" s="46">
        <v>136.5</v>
      </c>
      <c r="G66" s="46">
        <f>F66/2</f>
        <v>68.25</v>
      </c>
      <c r="H66" s="46">
        <v>120</v>
      </c>
      <c r="I66" s="73">
        <f>H66/2</f>
        <v>60</v>
      </c>
    </row>
    <row r="67" spans="2:9" ht="23.25" customHeight="1" thickBot="1">
      <c r="B67" s="59" t="s">
        <v>30</v>
      </c>
      <c r="C67" s="76" t="s">
        <v>59</v>
      </c>
      <c r="D67" s="77" t="s">
        <v>42</v>
      </c>
      <c r="E67" s="48" t="s">
        <v>42</v>
      </c>
      <c r="F67" s="53">
        <v>420</v>
      </c>
      <c r="G67" s="53">
        <v>75</v>
      </c>
      <c r="H67" s="53">
        <v>150</v>
      </c>
      <c r="I67" s="82">
        <f>H67/4</f>
        <v>37.5</v>
      </c>
    </row>
    <row r="68" ht="13.5" thickBot="1"/>
    <row r="69" spans="2:9" ht="15.75" customHeight="1">
      <c r="B69" s="114" t="s">
        <v>50</v>
      </c>
      <c r="C69" s="115"/>
      <c r="D69" s="115"/>
      <c r="E69" s="115"/>
      <c r="F69" s="115"/>
      <c r="G69" s="115"/>
      <c r="H69" s="115"/>
      <c r="I69" s="116"/>
    </row>
    <row r="70" spans="1:13" s="98" customFormat="1" ht="12.75" customHeight="1">
      <c r="A70" s="97"/>
      <c r="B70" s="121" t="s">
        <v>0</v>
      </c>
      <c r="C70" s="118" t="s">
        <v>22</v>
      </c>
      <c r="D70" s="118" t="s">
        <v>58</v>
      </c>
      <c r="E70" s="118"/>
      <c r="F70" s="118"/>
      <c r="G70" s="118"/>
      <c r="H70" s="118"/>
      <c r="I70" s="125"/>
      <c r="J70" s="97"/>
      <c r="K70" s="97"/>
      <c r="L70" s="97"/>
      <c r="M70" s="97"/>
    </row>
    <row r="71" spans="1:13" s="98" customFormat="1" ht="12.75">
      <c r="A71" s="97"/>
      <c r="B71" s="121"/>
      <c r="C71" s="118"/>
      <c r="D71" s="38" t="s">
        <v>38</v>
      </c>
      <c r="E71" s="38" t="s">
        <v>38</v>
      </c>
      <c r="F71" s="38" t="s">
        <v>39</v>
      </c>
      <c r="G71" s="38" t="s">
        <v>39</v>
      </c>
      <c r="H71" s="38" t="s">
        <v>40</v>
      </c>
      <c r="I71" s="68" t="s">
        <v>40</v>
      </c>
      <c r="J71" s="97"/>
      <c r="K71" s="97"/>
      <c r="L71" s="97"/>
      <c r="M71" s="97"/>
    </row>
    <row r="72" spans="2:9" ht="21" customHeight="1" thickBot="1">
      <c r="B72" s="47" t="s">
        <v>30</v>
      </c>
      <c r="C72" s="76" t="s">
        <v>5</v>
      </c>
      <c r="D72" s="77" t="s">
        <v>42</v>
      </c>
      <c r="E72" s="48" t="s">
        <v>42</v>
      </c>
      <c r="F72" s="48">
        <v>420</v>
      </c>
      <c r="G72" s="48">
        <f>F72/25</f>
        <v>16.8</v>
      </c>
      <c r="H72" s="48">
        <v>210</v>
      </c>
      <c r="I72" s="78">
        <f>H72/25</f>
        <v>8.4</v>
      </c>
    </row>
    <row r="73" ht="13.5" thickBot="1"/>
    <row r="74" spans="1:13" s="96" customFormat="1" ht="15.75" customHeight="1">
      <c r="A74" s="95"/>
      <c r="B74" s="114" t="s">
        <v>51</v>
      </c>
      <c r="C74" s="115"/>
      <c r="D74" s="115"/>
      <c r="E74" s="115"/>
      <c r="F74" s="115"/>
      <c r="G74" s="115"/>
      <c r="H74" s="115"/>
      <c r="I74" s="116"/>
      <c r="J74" s="95"/>
      <c r="K74" s="95"/>
      <c r="L74" s="95"/>
      <c r="M74" s="95"/>
    </row>
    <row r="75" spans="1:13" s="98" customFormat="1" ht="12.75" customHeight="1">
      <c r="A75" s="97"/>
      <c r="B75" s="121" t="s">
        <v>0</v>
      </c>
      <c r="C75" s="118" t="s">
        <v>22</v>
      </c>
      <c r="D75" s="118" t="s">
        <v>58</v>
      </c>
      <c r="E75" s="118"/>
      <c r="F75" s="118"/>
      <c r="G75" s="118"/>
      <c r="H75" s="118"/>
      <c r="I75" s="125"/>
      <c r="J75" s="97"/>
      <c r="K75" s="97"/>
      <c r="L75" s="97"/>
      <c r="M75" s="97"/>
    </row>
    <row r="76" spans="1:13" s="98" customFormat="1" ht="12.75">
      <c r="A76" s="97"/>
      <c r="B76" s="137"/>
      <c r="C76" s="118"/>
      <c r="D76" s="38" t="s">
        <v>38</v>
      </c>
      <c r="E76" s="38" t="s">
        <v>38</v>
      </c>
      <c r="F76" s="38" t="s">
        <v>39</v>
      </c>
      <c r="G76" s="38" t="s">
        <v>39</v>
      </c>
      <c r="H76" s="38" t="s">
        <v>40</v>
      </c>
      <c r="I76" s="68" t="s">
        <v>40</v>
      </c>
      <c r="J76" s="97"/>
      <c r="K76" s="97"/>
      <c r="L76" s="97"/>
      <c r="M76" s="97"/>
    </row>
    <row r="77" spans="2:9" ht="19.5" customHeight="1">
      <c r="B77" s="39" t="s">
        <v>26</v>
      </c>
      <c r="C77" s="84" t="s">
        <v>27</v>
      </c>
      <c r="D77" s="69">
        <v>750</v>
      </c>
      <c r="E77" s="36">
        <f>D77/2</f>
        <v>375</v>
      </c>
      <c r="F77" s="36">
        <v>420</v>
      </c>
      <c r="G77" s="36">
        <f>F77/25</f>
        <v>16.8</v>
      </c>
      <c r="H77" s="36">
        <v>210</v>
      </c>
      <c r="I77" s="70">
        <f>H77/25</f>
        <v>8.4</v>
      </c>
    </row>
    <row r="78" spans="2:9" ht="19.5" customHeight="1">
      <c r="B78" s="44" t="s">
        <v>26</v>
      </c>
      <c r="C78" s="84" t="s">
        <v>28</v>
      </c>
      <c r="D78" s="69">
        <v>750</v>
      </c>
      <c r="E78" s="36">
        <f>D78/2</f>
        <v>375</v>
      </c>
      <c r="F78" s="43" t="s">
        <v>42</v>
      </c>
      <c r="G78" s="43" t="s">
        <v>42</v>
      </c>
      <c r="H78" s="43" t="s">
        <v>42</v>
      </c>
      <c r="I78" s="81" t="s">
        <v>42</v>
      </c>
    </row>
    <row r="79" spans="2:9" ht="19.5" customHeight="1">
      <c r="B79" s="60" t="s">
        <v>29</v>
      </c>
      <c r="C79" s="85" t="s">
        <v>2</v>
      </c>
      <c r="D79" s="71">
        <v>200</v>
      </c>
      <c r="E79" s="43">
        <f>D79/3</f>
        <v>66.66666666666667</v>
      </c>
      <c r="F79" s="43">
        <v>150</v>
      </c>
      <c r="G79" s="43">
        <v>55</v>
      </c>
      <c r="H79" s="43">
        <v>120</v>
      </c>
      <c r="I79" s="81">
        <f>H79/3</f>
        <v>40</v>
      </c>
    </row>
    <row r="80" spans="2:9" ht="19.5" customHeight="1">
      <c r="B80" s="60" t="s">
        <v>4</v>
      </c>
      <c r="C80" s="85" t="s">
        <v>4</v>
      </c>
      <c r="D80" s="69">
        <v>300</v>
      </c>
      <c r="E80" s="36">
        <v>65</v>
      </c>
      <c r="F80" s="43">
        <v>390</v>
      </c>
      <c r="G80" s="43">
        <f>F80/6</f>
        <v>65</v>
      </c>
      <c r="H80" s="43">
        <v>150</v>
      </c>
      <c r="I80" s="81">
        <f>H80/3</f>
        <v>50</v>
      </c>
    </row>
    <row r="81" spans="2:9" ht="19.5" customHeight="1">
      <c r="B81" s="61" t="s">
        <v>3</v>
      </c>
      <c r="C81" s="85" t="s">
        <v>35</v>
      </c>
      <c r="D81" s="71">
        <v>120</v>
      </c>
      <c r="E81" s="43">
        <f>D81/2</f>
        <v>60</v>
      </c>
      <c r="F81" s="43">
        <v>80</v>
      </c>
      <c r="G81" s="43">
        <f>F81/2</f>
        <v>40</v>
      </c>
      <c r="H81" s="43">
        <v>120</v>
      </c>
      <c r="I81" s="81">
        <f>H81/2</f>
        <v>60</v>
      </c>
    </row>
    <row r="82" spans="2:9" ht="19.5" customHeight="1" thickBot="1">
      <c r="B82" s="62" t="s">
        <v>30</v>
      </c>
      <c r="C82" s="86" t="s">
        <v>33</v>
      </c>
      <c r="D82" s="87">
        <v>150</v>
      </c>
      <c r="E82" s="53">
        <f>D82/1</f>
        <v>150</v>
      </c>
      <c r="F82" s="63" t="s">
        <v>42</v>
      </c>
      <c r="G82" s="63" t="s">
        <v>42</v>
      </c>
      <c r="H82" s="63">
        <v>120</v>
      </c>
      <c r="I82" s="82">
        <f>H82/1</f>
        <v>120</v>
      </c>
    </row>
    <row r="83" ht="13.5" thickBot="1"/>
    <row r="84" spans="1:13" s="96" customFormat="1" ht="15.75" customHeight="1">
      <c r="A84" s="95"/>
      <c r="B84" s="114" t="s">
        <v>54</v>
      </c>
      <c r="C84" s="115"/>
      <c r="D84" s="115"/>
      <c r="E84" s="115"/>
      <c r="F84" s="115"/>
      <c r="G84" s="115"/>
      <c r="H84" s="115"/>
      <c r="I84" s="116"/>
      <c r="J84" s="95"/>
      <c r="K84" s="95"/>
      <c r="L84" s="95"/>
      <c r="M84" s="95"/>
    </row>
    <row r="85" spans="2:9" ht="12.75" customHeight="1">
      <c r="B85" s="117" t="s">
        <v>0</v>
      </c>
      <c r="C85" s="118" t="s">
        <v>22</v>
      </c>
      <c r="D85" s="119" t="s">
        <v>58</v>
      </c>
      <c r="E85" s="119"/>
      <c r="F85" s="119"/>
      <c r="G85" s="119"/>
      <c r="H85" s="119"/>
      <c r="I85" s="120"/>
    </row>
    <row r="86" spans="2:9" ht="12.75">
      <c r="B86" s="117"/>
      <c r="C86" s="118"/>
      <c r="D86" s="67" t="s">
        <v>38</v>
      </c>
      <c r="E86" s="38" t="s">
        <v>38</v>
      </c>
      <c r="F86" s="38" t="s">
        <v>39</v>
      </c>
      <c r="G86" s="38" t="s">
        <v>39</v>
      </c>
      <c r="H86" s="38" t="s">
        <v>40</v>
      </c>
      <c r="I86" s="68" t="s">
        <v>40</v>
      </c>
    </row>
    <row r="87" spans="2:9" ht="22.5" customHeight="1" thickBot="1">
      <c r="B87" s="47" t="s">
        <v>12</v>
      </c>
      <c r="C87" s="76" t="s">
        <v>23</v>
      </c>
      <c r="D87" s="77">
        <v>210</v>
      </c>
      <c r="E87" s="48">
        <v>87.5</v>
      </c>
      <c r="F87" s="48">
        <v>150</v>
      </c>
      <c r="G87" s="48">
        <f>G9</f>
        <v>75</v>
      </c>
      <c r="H87" s="48">
        <f>H9</f>
        <v>180</v>
      </c>
      <c r="I87" s="78">
        <f>I9</f>
        <v>60</v>
      </c>
    </row>
    <row r="88" ht="6" customHeight="1" thickBot="1"/>
    <row r="89" spans="1:13" s="96" customFormat="1" ht="15.75" customHeight="1">
      <c r="A89" s="95"/>
      <c r="B89" s="114" t="s">
        <v>55</v>
      </c>
      <c r="C89" s="115"/>
      <c r="D89" s="115"/>
      <c r="E89" s="115"/>
      <c r="F89" s="115"/>
      <c r="G89" s="115"/>
      <c r="H89" s="115"/>
      <c r="I89" s="116"/>
      <c r="J89" s="95"/>
      <c r="K89" s="95"/>
      <c r="L89" s="95"/>
      <c r="M89" s="95"/>
    </row>
    <row r="90" spans="2:9" ht="12.75" customHeight="1">
      <c r="B90" s="133" t="s">
        <v>0</v>
      </c>
      <c r="C90" s="135" t="s">
        <v>22</v>
      </c>
      <c r="D90" s="119" t="s">
        <v>58</v>
      </c>
      <c r="E90" s="119"/>
      <c r="F90" s="119"/>
      <c r="G90" s="119"/>
      <c r="H90" s="119"/>
      <c r="I90" s="120"/>
    </row>
    <row r="91" spans="2:9" ht="15.75" customHeight="1">
      <c r="B91" s="134"/>
      <c r="C91" s="136"/>
      <c r="D91" s="67" t="s">
        <v>38</v>
      </c>
      <c r="E91" s="38" t="s">
        <v>38</v>
      </c>
      <c r="F91" s="38" t="s">
        <v>39</v>
      </c>
      <c r="G91" s="38" t="s">
        <v>39</v>
      </c>
      <c r="H91" s="38" t="s">
        <v>40</v>
      </c>
      <c r="I91" s="68" t="s">
        <v>40</v>
      </c>
    </row>
    <row r="92" spans="2:9" ht="21" customHeight="1" thickBot="1">
      <c r="B92" s="64" t="s">
        <v>12</v>
      </c>
      <c r="C92" s="76" t="s">
        <v>23</v>
      </c>
      <c r="D92" s="87">
        <v>1050</v>
      </c>
      <c r="E92" s="48">
        <v>25</v>
      </c>
      <c r="F92" s="48" t="s">
        <v>42</v>
      </c>
      <c r="G92" s="48" t="s">
        <v>42</v>
      </c>
      <c r="H92" s="48" t="s">
        <v>42</v>
      </c>
      <c r="I92" s="78" t="s">
        <v>42</v>
      </c>
    </row>
    <row r="93" ht="13.5" thickBot="1"/>
    <row r="94" spans="1:13" s="96" customFormat="1" ht="15.75" customHeight="1">
      <c r="A94" s="95"/>
      <c r="B94" s="114" t="s">
        <v>83</v>
      </c>
      <c r="C94" s="115"/>
      <c r="D94" s="115"/>
      <c r="E94" s="115"/>
      <c r="F94" s="115"/>
      <c r="G94" s="115"/>
      <c r="H94" s="115"/>
      <c r="I94" s="116"/>
      <c r="J94" s="95"/>
      <c r="K94" s="95"/>
      <c r="L94" s="95"/>
      <c r="M94" s="95"/>
    </row>
    <row r="95" spans="2:9" ht="12.75" customHeight="1">
      <c r="B95" s="117" t="s">
        <v>0</v>
      </c>
      <c r="C95" s="118" t="s">
        <v>22</v>
      </c>
      <c r="D95" s="119" t="s">
        <v>58</v>
      </c>
      <c r="E95" s="119"/>
      <c r="F95" s="119"/>
      <c r="G95" s="119"/>
      <c r="H95" s="119"/>
      <c r="I95" s="120"/>
    </row>
    <row r="96" spans="2:9" ht="12.75">
      <c r="B96" s="117"/>
      <c r="C96" s="118"/>
      <c r="D96" s="67" t="s">
        <v>38</v>
      </c>
      <c r="E96" s="38" t="s">
        <v>38</v>
      </c>
      <c r="F96" s="38" t="s">
        <v>39</v>
      </c>
      <c r="G96" s="38" t="s">
        <v>39</v>
      </c>
      <c r="H96" s="38" t="s">
        <v>40</v>
      </c>
      <c r="I96" s="68" t="s">
        <v>40</v>
      </c>
    </row>
    <row r="97" spans="2:9" ht="21" customHeight="1" thickBot="1">
      <c r="B97" s="64" t="s">
        <v>52</v>
      </c>
      <c r="C97" s="76" t="s">
        <v>20</v>
      </c>
      <c r="D97" s="87" t="s">
        <v>42</v>
      </c>
      <c r="E97" s="48">
        <f>315/2</f>
        <v>157.5</v>
      </c>
      <c r="F97" s="48" t="s">
        <v>42</v>
      </c>
      <c r="G97" s="48" t="s">
        <v>42</v>
      </c>
      <c r="H97" s="48" t="s">
        <v>42</v>
      </c>
      <c r="I97" s="78" t="s">
        <v>42</v>
      </c>
    </row>
    <row r="98" ht="13.5" thickBot="1"/>
    <row r="99" spans="1:13" s="96" customFormat="1" ht="15.75" customHeight="1">
      <c r="A99" s="95"/>
      <c r="B99" s="114" t="s">
        <v>84</v>
      </c>
      <c r="C99" s="115"/>
      <c r="D99" s="115"/>
      <c r="E99" s="115"/>
      <c r="F99" s="115"/>
      <c r="G99" s="115"/>
      <c r="H99" s="115"/>
      <c r="I99" s="116"/>
      <c r="J99" s="95"/>
      <c r="K99" s="95"/>
      <c r="L99" s="95"/>
      <c r="M99" s="95"/>
    </row>
    <row r="100" spans="2:9" ht="12.75" customHeight="1">
      <c r="B100" s="117" t="s">
        <v>0</v>
      </c>
      <c r="C100" s="118" t="s">
        <v>22</v>
      </c>
      <c r="D100" s="119" t="s">
        <v>58</v>
      </c>
      <c r="E100" s="119"/>
      <c r="F100" s="119"/>
      <c r="G100" s="119"/>
      <c r="H100" s="119"/>
      <c r="I100" s="120"/>
    </row>
    <row r="101" spans="2:9" ht="12.75">
      <c r="B101" s="117"/>
      <c r="C101" s="118"/>
      <c r="D101" s="67" t="s">
        <v>38</v>
      </c>
      <c r="E101" s="38" t="s">
        <v>38</v>
      </c>
      <c r="F101" s="38" t="s">
        <v>39</v>
      </c>
      <c r="G101" s="38" t="s">
        <v>39</v>
      </c>
      <c r="H101" s="38" t="s">
        <v>40</v>
      </c>
      <c r="I101" s="68" t="s">
        <v>40</v>
      </c>
    </row>
    <row r="102" spans="2:9" ht="21" customHeight="1" thickBot="1">
      <c r="B102" s="64" t="s">
        <v>52</v>
      </c>
      <c r="C102" s="76" t="s">
        <v>2</v>
      </c>
      <c r="D102" s="87" t="s">
        <v>42</v>
      </c>
      <c r="E102" s="48">
        <f>315/2</f>
        <v>157.5</v>
      </c>
      <c r="F102" s="48" t="s">
        <v>42</v>
      </c>
      <c r="G102" s="48" t="s">
        <v>42</v>
      </c>
      <c r="H102" s="48" t="s">
        <v>42</v>
      </c>
      <c r="I102" s="78" t="s">
        <v>42</v>
      </c>
    </row>
    <row r="103" ht="13.5" thickBot="1"/>
    <row r="104" spans="2:9" ht="15.75">
      <c r="B104" s="114" t="s">
        <v>94</v>
      </c>
      <c r="C104" s="115"/>
      <c r="D104" s="115"/>
      <c r="E104" s="115"/>
      <c r="F104" s="115"/>
      <c r="G104" s="115"/>
      <c r="H104" s="115"/>
      <c r="I104" s="116"/>
    </row>
    <row r="105" spans="2:9" ht="12.75">
      <c r="B105" s="117" t="s">
        <v>0</v>
      </c>
      <c r="C105" s="118" t="s">
        <v>22</v>
      </c>
      <c r="D105" s="119" t="s">
        <v>92</v>
      </c>
      <c r="E105" s="119"/>
      <c r="F105" s="119"/>
      <c r="G105" s="119"/>
      <c r="H105" s="119"/>
      <c r="I105" s="120"/>
    </row>
    <row r="106" spans="2:9" ht="12.75">
      <c r="B106" s="117"/>
      <c r="C106" s="118"/>
      <c r="D106" s="67" t="s">
        <v>38</v>
      </c>
      <c r="E106" s="38" t="s">
        <v>38</v>
      </c>
      <c r="F106" s="38" t="s">
        <v>39</v>
      </c>
      <c r="G106" s="38" t="s">
        <v>39</v>
      </c>
      <c r="H106" s="38" t="s">
        <v>40</v>
      </c>
      <c r="I106" s="68" t="s">
        <v>40</v>
      </c>
    </row>
    <row r="107" spans="2:9" ht="22.5" customHeight="1" thickBot="1">
      <c r="B107" s="64" t="s">
        <v>52</v>
      </c>
      <c r="C107" s="76" t="s">
        <v>2</v>
      </c>
      <c r="D107" s="87" t="s">
        <v>42</v>
      </c>
      <c r="E107" s="48">
        <v>1400</v>
      </c>
      <c r="F107" s="48" t="s">
        <v>42</v>
      </c>
      <c r="G107" s="48" t="s">
        <v>42</v>
      </c>
      <c r="H107" s="48"/>
      <c r="I107" s="78" t="s">
        <v>42</v>
      </c>
    </row>
    <row r="108" ht="13.5" thickBot="1"/>
    <row r="109" spans="2:9" ht="15.75">
      <c r="B109" s="114" t="s">
        <v>93</v>
      </c>
      <c r="C109" s="115"/>
      <c r="D109" s="115"/>
      <c r="E109" s="115"/>
      <c r="F109" s="115"/>
      <c r="G109" s="115"/>
      <c r="H109" s="115"/>
      <c r="I109" s="116"/>
    </row>
    <row r="110" spans="2:9" ht="12.75">
      <c r="B110" s="117" t="s">
        <v>0</v>
      </c>
      <c r="C110" s="118" t="s">
        <v>22</v>
      </c>
      <c r="D110" s="119" t="s">
        <v>92</v>
      </c>
      <c r="E110" s="119"/>
      <c r="F110" s="119"/>
      <c r="G110" s="119"/>
      <c r="H110" s="119"/>
      <c r="I110" s="120"/>
    </row>
    <row r="111" spans="2:9" ht="12.75">
      <c r="B111" s="117"/>
      <c r="C111" s="118"/>
      <c r="D111" s="67" t="s">
        <v>38</v>
      </c>
      <c r="E111" s="38" t="s">
        <v>38</v>
      </c>
      <c r="F111" s="38" t="s">
        <v>39</v>
      </c>
      <c r="G111" s="38" t="s">
        <v>39</v>
      </c>
      <c r="H111" s="38" t="s">
        <v>40</v>
      </c>
      <c r="I111" s="68" t="s">
        <v>40</v>
      </c>
    </row>
    <row r="112" spans="2:9" ht="27" customHeight="1" thickBot="1">
      <c r="B112" s="64" t="s">
        <v>52</v>
      </c>
      <c r="C112" s="76" t="s">
        <v>2</v>
      </c>
      <c r="D112" s="87" t="s">
        <v>42</v>
      </c>
      <c r="E112" s="48">
        <v>2500</v>
      </c>
      <c r="F112" s="48" t="s">
        <v>42</v>
      </c>
      <c r="G112" s="48" t="s">
        <v>42</v>
      </c>
      <c r="H112" s="48"/>
      <c r="I112" s="78" t="s">
        <v>42</v>
      </c>
    </row>
  </sheetData>
  <sheetProtection/>
  <mergeCells count="47">
    <mergeCell ref="B104:I104"/>
    <mergeCell ref="B105:B106"/>
    <mergeCell ref="C105:C106"/>
    <mergeCell ref="D105:I105"/>
    <mergeCell ref="B109:I109"/>
    <mergeCell ref="B110:B111"/>
    <mergeCell ref="C110:C111"/>
    <mergeCell ref="D110:I110"/>
    <mergeCell ref="B90:B91"/>
    <mergeCell ref="C90:C91"/>
    <mergeCell ref="D90:I90"/>
    <mergeCell ref="B89:I89"/>
    <mergeCell ref="B85:B86"/>
    <mergeCell ref="B59:B60"/>
    <mergeCell ref="C85:C86"/>
    <mergeCell ref="D85:I85"/>
    <mergeCell ref="B84:I84"/>
    <mergeCell ref="B75:B76"/>
    <mergeCell ref="C75:C76"/>
    <mergeCell ref="D75:I75"/>
    <mergeCell ref="D5:I5"/>
    <mergeCell ref="B74:I74"/>
    <mergeCell ref="B4:I4"/>
    <mergeCell ref="B70:B71"/>
    <mergeCell ref="C70:C71"/>
    <mergeCell ref="D70:I70"/>
    <mergeCell ref="B69:I69"/>
    <mergeCell ref="B39:I39"/>
    <mergeCell ref="B2:I2"/>
    <mergeCell ref="C59:C60"/>
    <mergeCell ref="D59:I59"/>
    <mergeCell ref="C5:C6"/>
    <mergeCell ref="B58:I58"/>
    <mergeCell ref="B40:B41"/>
    <mergeCell ref="C40:C41"/>
    <mergeCell ref="D40:I40"/>
    <mergeCell ref="B23:B25"/>
    <mergeCell ref="B99:I99"/>
    <mergeCell ref="B100:B101"/>
    <mergeCell ref="C100:C101"/>
    <mergeCell ref="D100:I100"/>
    <mergeCell ref="B5:B6"/>
    <mergeCell ref="B94:I94"/>
    <mergeCell ref="B95:B96"/>
    <mergeCell ref="C95:C96"/>
    <mergeCell ref="D95:I95"/>
    <mergeCell ref="B49:B50"/>
  </mergeCells>
  <printOptions horizontalCentered="1"/>
  <pageMargins left="0.7874015748031497" right="0.7874015748031497" top="1.1023622047244095" bottom="0.984251968503937" header="0" footer="0"/>
  <pageSetup horizontalDpi="600" verticalDpi="600" orientation="portrait" scale="89" r:id="rId2"/>
  <headerFooter alignWithMargins="0">
    <oddHeader>&amp;L&amp;G&amp;R&amp;"Franklin Gothic Demi,Normal"&amp;14SECRETARÍA DE EDUCACIÓN Y DEPORTE&amp;12
INSTITUTO CHIHUAHUENSE DEL DEPORTE Y CULTURA FÍSICA</oddHeader>
    <oddFooter>&amp;C&amp;G</oddFooter>
  </headerFooter>
  <rowBreaks count="2" manualBreakCount="2">
    <brk id="37" max="9" man="1"/>
    <brk id="73" max="9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11.421875" style="32" customWidth="1"/>
    <col min="2" max="2" width="17.00390625" style="32" customWidth="1"/>
    <col min="3" max="4" width="11.421875" style="32" customWidth="1"/>
    <col min="5" max="5" width="10.421875" style="32" customWidth="1"/>
    <col min="6" max="6" width="7.421875" style="91" bestFit="1" customWidth="1"/>
    <col min="7" max="7" width="8.7109375" style="92" customWidth="1"/>
    <col min="8" max="8" width="9.28125" style="92" customWidth="1"/>
    <col min="9" max="9" width="6.28125" style="92" bestFit="1" customWidth="1"/>
    <col min="10" max="10" width="9.7109375" style="92" customWidth="1"/>
    <col min="11" max="16384" width="11.421875" style="32" customWidth="1"/>
  </cols>
  <sheetData>
    <row r="1" spans="2:10" s="66" customFormat="1" ht="12.75">
      <c r="B1" s="138" t="s">
        <v>61</v>
      </c>
      <c r="C1" s="138"/>
      <c r="D1" s="49"/>
      <c r="E1" s="49"/>
      <c r="F1" s="90"/>
      <c r="G1" s="88"/>
      <c r="H1" s="88"/>
      <c r="I1" s="88"/>
      <c r="J1" s="88"/>
    </row>
    <row r="2" spans="2:10" s="66" customFormat="1" ht="22.5">
      <c r="B2" s="104" t="s">
        <v>62</v>
      </c>
      <c r="C2" s="105" t="s">
        <v>0</v>
      </c>
      <c r="D2" s="105" t="s">
        <v>69</v>
      </c>
      <c r="E2" s="106" t="s">
        <v>65</v>
      </c>
      <c r="F2" s="107" t="s">
        <v>63</v>
      </c>
      <c r="G2" s="105" t="s">
        <v>88</v>
      </c>
      <c r="H2" s="105" t="s">
        <v>89</v>
      </c>
      <c r="I2" s="105" t="s">
        <v>90</v>
      </c>
      <c r="J2" s="105" t="s">
        <v>91</v>
      </c>
    </row>
    <row r="3" spans="2:10" s="66" customFormat="1" ht="23.25" customHeight="1">
      <c r="B3" s="33" t="s">
        <v>64</v>
      </c>
      <c r="C3" s="33" t="s">
        <v>52</v>
      </c>
      <c r="D3" s="33" t="s">
        <v>25</v>
      </c>
      <c r="E3" s="34" t="s">
        <v>66</v>
      </c>
      <c r="F3" s="43">
        <v>96.25</v>
      </c>
      <c r="G3" s="33">
        <v>7.4</v>
      </c>
      <c r="H3" s="36">
        <f>F3*G3</f>
        <v>712.25</v>
      </c>
      <c r="I3" s="33">
        <v>2</v>
      </c>
      <c r="J3" s="89">
        <f>H3*I3</f>
        <v>1424.5</v>
      </c>
    </row>
    <row r="4" spans="2:10" s="66" customFormat="1" ht="23.25" customHeight="1">
      <c r="B4" s="33" t="s">
        <v>67</v>
      </c>
      <c r="C4" s="33" t="s">
        <v>4</v>
      </c>
      <c r="D4" s="33" t="s">
        <v>25</v>
      </c>
      <c r="E4" s="36" t="s">
        <v>68</v>
      </c>
      <c r="F4" s="43">
        <v>122.5</v>
      </c>
      <c r="G4" s="33">
        <v>6</v>
      </c>
      <c r="H4" s="36">
        <f>F4*G4</f>
        <v>735</v>
      </c>
      <c r="I4" s="33">
        <v>1</v>
      </c>
      <c r="J4" s="89">
        <f>H4*I4</f>
        <v>735</v>
      </c>
    </row>
    <row r="5" spans="2:10" s="66" customFormat="1" ht="23.25" customHeight="1">
      <c r="B5" s="33" t="s">
        <v>70</v>
      </c>
      <c r="C5" s="33" t="s">
        <v>12</v>
      </c>
      <c r="D5" s="33" t="s">
        <v>25</v>
      </c>
      <c r="E5" s="36" t="s">
        <v>66</v>
      </c>
      <c r="F5" s="43">
        <v>106</v>
      </c>
      <c r="G5" s="33">
        <v>9</v>
      </c>
      <c r="H5" s="36">
        <f>F5*G5</f>
        <v>954</v>
      </c>
      <c r="I5" s="33">
        <f>I4</f>
        <v>1</v>
      </c>
      <c r="J5" s="89">
        <f>H5*I5</f>
        <v>954</v>
      </c>
    </row>
    <row r="6" spans="2:10" s="66" customFormat="1" ht="23.25" customHeight="1">
      <c r="B6" s="33" t="s">
        <v>71</v>
      </c>
      <c r="C6" s="33" t="s">
        <v>72</v>
      </c>
      <c r="D6" s="33" t="s">
        <v>73</v>
      </c>
      <c r="E6" s="36" t="s">
        <v>68</v>
      </c>
      <c r="F6" s="43">
        <v>75</v>
      </c>
      <c r="G6" s="33">
        <v>7</v>
      </c>
      <c r="H6" s="36">
        <f>F6*G6</f>
        <v>525</v>
      </c>
      <c r="I6" s="33">
        <v>1</v>
      </c>
      <c r="J6" s="89">
        <f>H6*I6</f>
        <v>525</v>
      </c>
    </row>
    <row r="7" spans="2:10" s="66" customFormat="1" ht="23.25" customHeight="1">
      <c r="B7" s="33" t="s">
        <v>74</v>
      </c>
      <c r="C7" s="33" t="s">
        <v>75</v>
      </c>
      <c r="D7" s="33" t="s">
        <v>53</v>
      </c>
      <c r="E7" s="36" t="s">
        <v>66</v>
      </c>
      <c r="F7" s="43">
        <v>65</v>
      </c>
      <c r="G7" s="33">
        <v>6</v>
      </c>
      <c r="H7" s="36">
        <f>F7*G7</f>
        <v>390</v>
      </c>
      <c r="I7" s="33">
        <v>1</v>
      </c>
      <c r="J7" s="89">
        <f>H7*I7</f>
        <v>390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Gaytan</dc:creator>
  <cp:keywords/>
  <dc:description/>
  <cp:lastModifiedBy>Lluvia Rivera</cp:lastModifiedBy>
  <cp:lastPrinted>2017-08-23T16:43:15Z</cp:lastPrinted>
  <dcterms:created xsi:type="dcterms:W3CDTF">2006-06-29T19:28:01Z</dcterms:created>
  <dcterms:modified xsi:type="dcterms:W3CDTF">2018-03-02T20:12:36Z</dcterms:modified>
  <cp:category/>
  <cp:version/>
  <cp:contentType/>
  <cp:contentStatus/>
</cp:coreProperties>
</file>